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2023\2 2023\2-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2"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E290" i="9" s="1"/>
  <c r="F290" i="9"/>
  <c r="F289" i="9"/>
  <c r="H288" i="9"/>
  <c r="E288" i="9" s="1"/>
  <c r="G288" i="9"/>
  <c r="F288" i="9"/>
  <c r="B288" i="9"/>
  <c r="F287" i="9"/>
  <c r="F286" i="9"/>
  <c r="H285" i="9"/>
  <c r="G285" i="9"/>
  <c r="E285" i="9" s="1"/>
  <c r="B285" i="9" s="1"/>
  <c r="F285" i="9"/>
  <c r="H284" i="9"/>
  <c r="G284" i="9"/>
  <c r="E284" i="9" s="1"/>
  <c r="B284" i="9" s="1"/>
  <c r="F284" i="9"/>
  <c r="H283" i="9"/>
  <c r="G283" i="9"/>
  <c r="E283" i="9" s="1"/>
  <c r="B283" i="9" s="1"/>
  <c r="F283" i="9"/>
  <c r="F282" i="9"/>
  <c r="H281" i="9"/>
  <c r="E281" i="9" s="1"/>
  <c r="G281" i="9"/>
  <c r="F281" i="9"/>
  <c r="H280" i="9"/>
  <c r="G280" i="9"/>
  <c r="E280" i="9" s="1"/>
  <c r="B280" i="9" s="1"/>
  <c r="F280" i="9"/>
  <c r="H279" i="9"/>
  <c r="G279" i="9"/>
  <c r="E279" i="9" s="1"/>
  <c r="F279" i="9"/>
  <c r="B279" i="9"/>
  <c r="F278" i="9"/>
  <c r="F277" i="9"/>
  <c r="F276" i="9"/>
  <c r="F274" i="9"/>
  <c r="L273" i="9"/>
  <c r="F273" i="9" s="1"/>
  <c r="H273" i="9"/>
  <c r="I272" i="9"/>
  <c r="E272" i="9" s="1"/>
  <c r="B272" i="9" s="1"/>
  <c r="H272" i="9"/>
  <c r="F272" i="9"/>
  <c r="E271" i="9"/>
  <c r="M270" i="9"/>
  <c r="F270" i="9" s="1"/>
  <c r="L270" i="9"/>
  <c r="E270" i="9"/>
  <c r="B270" i="9"/>
  <c r="M269" i="9"/>
  <c r="L269" i="9"/>
  <c r="F269" i="9" s="1"/>
  <c r="E269" i="9"/>
  <c r="M268" i="9"/>
  <c r="L268" i="9"/>
  <c r="F268" i="9"/>
  <c r="B268" i="9" s="1"/>
  <c r="E268" i="9"/>
  <c r="M267" i="9"/>
  <c r="L267" i="9"/>
  <c r="F267" i="9" s="1"/>
  <c r="E267" i="9"/>
  <c r="B267" i="9" s="1"/>
  <c r="M266" i="9"/>
  <c r="F266" i="9" s="1"/>
  <c r="L266" i="9"/>
  <c r="E266" i="9"/>
  <c r="B266" i="9"/>
  <c r="M265" i="9"/>
  <c r="L265" i="9"/>
  <c r="F265" i="9" s="1"/>
  <c r="E265" i="9"/>
  <c r="M264" i="9"/>
  <c r="L264" i="9"/>
  <c r="F264" i="9"/>
  <c r="B264" i="9" s="1"/>
  <c r="E264" i="9"/>
  <c r="M263" i="9"/>
  <c r="L263" i="9"/>
  <c r="F263" i="9" s="1"/>
  <c r="E263" i="9"/>
  <c r="B263" i="9" s="1"/>
  <c r="M262" i="9"/>
  <c r="F262" i="9" s="1"/>
  <c r="L262" i="9"/>
  <c r="E262" i="9"/>
  <c r="B262" i="9"/>
  <c r="M261" i="9"/>
  <c r="L261" i="9"/>
  <c r="F261" i="9" s="1"/>
  <c r="E261" i="9"/>
  <c r="M260" i="9"/>
  <c r="L260" i="9"/>
  <c r="F260" i="9"/>
  <c r="B260" i="9" s="1"/>
  <c r="E260" i="9"/>
  <c r="M259" i="9"/>
  <c r="L259" i="9"/>
  <c r="F259" i="9" s="1"/>
  <c r="E259" i="9"/>
  <c r="B259" i="9" s="1"/>
  <c r="M258" i="9"/>
  <c r="F258" i="9" s="1"/>
  <c r="L258" i="9"/>
  <c r="E258" i="9"/>
  <c r="B258" i="9"/>
  <c r="M257" i="9"/>
  <c r="L257" i="9"/>
  <c r="F257" i="9" s="1"/>
  <c r="E257" i="9"/>
  <c r="M256" i="9"/>
  <c r="L256" i="9"/>
  <c r="F256" i="9"/>
  <c r="B256" i="9" s="1"/>
  <c r="E256" i="9"/>
  <c r="M255" i="9"/>
  <c r="L255" i="9"/>
  <c r="F255" i="9" s="1"/>
  <c r="E255" i="9"/>
  <c r="B255" i="9" s="1"/>
  <c r="M254" i="9"/>
  <c r="F254" i="9" s="1"/>
  <c r="L254" i="9"/>
  <c r="E254" i="9"/>
  <c r="B254" i="9"/>
  <c r="M253" i="9"/>
  <c r="L253" i="9"/>
  <c r="F253" i="9" s="1"/>
  <c r="E253" i="9"/>
  <c r="M252" i="9"/>
  <c r="L252" i="9"/>
  <c r="F252" i="9"/>
  <c r="B252" i="9" s="1"/>
  <c r="E252" i="9"/>
  <c r="M251" i="9"/>
  <c r="L251" i="9"/>
  <c r="F251" i="9" s="1"/>
  <c r="E251" i="9"/>
  <c r="B251" i="9" s="1"/>
  <c r="M250" i="9"/>
  <c r="F250" i="9" s="1"/>
  <c r="L250" i="9"/>
  <c r="E250" i="9"/>
  <c r="B250" i="9"/>
  <c r="M249" i="9"/>
  <c r="L249" i="9"/>
  <c r="F249" i="9" s="1"/>
  <c r="E249" i="9"/>
  <c r="M248" i="9"/>
  <c r="L248" i="9"/>
  <c r="F248" i="9"/>
  <c r="B248" i="9" s="1"/>
  <c r="E248" i="9"/>
  <c r="M247" i="9"/>
  <c r="L247" i="9"/>
  <c r="F247" i="9" s="1"/>
  <c r="E247" i="9"/>
  <c r="B247" i="9" s="1"/>
  <c r="M246" i="9"/>
  <c r="F246" i="9" s="1"/>
  <c r="L246" i="9"/>
  <c r="E246" i="9"/>
  <c r="B246" i="9"/>
  <c r="M245" i="9"/>
  <c r="L245" i="9"/>
  <c r="F245" i="9" s="1"/>
  <c r="E245" i="9"/>
  <c r="M244" i="9"/>
  <c r="L244" i="9"/>
  <c r="F244" i="9"/>
  <c r="B244" i="9" s="1"/>
  <c r="E244" i="9"/>
  <c r="M243" i="9"/>
  <c r="L243" i="9"/>
  <c r="F243" i="9" s="1"/>
  <c r="E243" i="9"/>
  <c r="B243" i="9" s="1"/>
  <c r="M242" i="9"/>
  <c r="F242" i="9" s="1"/>
  <c r="L242" i="9"/>
  <c r="E242" i="9"/>
  <c r="B242" i="9"/>
  <c r="M241" i="9"/>
  <c r="L241" i="9"/>
  <c r="F241" i="9" s="1"/>
  <c r="E241" i="9"/>
  <c r="M240" i="9"/>
  <c r="L240" i="9"/>
  <c r="F240" i="9"/>
  <c r="B240" i="9" s="1"/>
  <c r="E240" i="9"/>
  <c r="M239" i="9"/>
  <c r="L239" i="9"/>
  <c r="F239" i="9" s="1"/>
  <c r="E239" i="9"/>
  <c r="B239" i="9" s="1"/>
  <c r="M238" i="9"/>
  <c r="F238" i="9" s="1"/>
  <c r="L238" i="9"/>
  <c r="E238" i="9"/>
  <c r="B238" i="9"/>
  <c r="M237" i="9"/>
  <c r="L237" i="9"/>
  <c r="F237" i="9" s="1"/>
  <c r="E237" i="9"/>
  <c r="M236" i="9"/>
  <c r="L236" i="9"/>
  <c r="F236" i="9"/>
  <c r="B236" i="9" s="1"/>
  <c r="E236" i="9"/>
  <c r="M235" i="9"/>
  <c r="L235" i="9"/>
  <c r="F235" i="9" s="1"/>
  <c r="E235" i="9"/>
  <c r="B235" i="9" s="1"/>
  <c r="M234" i="9"/>
  <c r="F234" i="9" s="1"/>
  <c r="L234" i="9"/>
  <c r="E234" i="9"/>
  <c r="B234" i="9"/>
  <c r="M233" i="9"/>
  <c r="L233" i="9"/>
  <c r="F233" i="9" s="1"/>
  <c r="E233" i="9"/>
  <c r="M232" i="9"/>
  <c r="L232" i="9"/>
  <c r="F232" i="9"/>
  <c r="B232" i="9" s="1"/>
  <c r="E232" i="9"/>
  <c r="M231" i="9"/>
  <c r="L231" i="9"/>
  <c r="F231" i="9" s="1"/>
  <c r="E231" i="9"/>
  <c r="B231" i="9" s="1"/>
  <c r="M230" i="9"/>
  <c r="F230" i="9" s="1"/>
  <c r="L230" i="9"/>
  <c r="E230" i="9"/>
  <c r="B230" i="9"/>
  <c r="M229" i="9"/>
  <c r="L229" i="9"/>
  <c r="F229" i="9" s="1"/>
  <c r="E229" i="9"/>
  <c r="M228" i="9"/>
  <c r="L228" i="9"/>
  <c r="F228" i="9"/>
  <c r="B228" i="9" s="1"/>
  <c r="E228" i="9"/>
  <c r="M227" i="9"/>
  <c r="L227" i="9"/>
  <c r="F227" i="9" s="1"/>
  <c r="E227" i="9"/>
  <c r="B227" i="9" s="1"/>
  <c r="M226" i="9"/>
  <c r="F226" i="9" s="1"/>
  <c r="L226" i="9"/>
  <c r="E226" i="9"/>
  <c r="B226" i="9"/>
  <c r="M225" i="9"/>
  <c r="L225" i="9"/>
  <c r="E225" i="9"/>
  <c r="M224" i="9"/>
  <c r="F224" i="9" s="1"/>
  <c r="B224" i="9" s="1"/>
  <c r="L224" i="9"/>
  <c r="E224" i="9"/>
  <c r="M223" i="9"/>
  <c r="L223" i="9"/>
  <c r="F223" i="9" s="1"/>
  <c r="E223" i="9"/>
  <c r="B223" i="9" s="1"/>
  <c r="M222" i="9"/>
  <c r="F222" i="9" s="1"/>
  <c r="B222" i="9" s="1"/>
  <c r="L222" i="9"/>
  <c r="E222" i="9"/>
  <c r="M221" i="9"/>
  <c r="L221" i="9"/>
  <c r="F221" i="9" s="1"/>
  <c r="E221" i="9"/>
  <c r="M220" i="9"/>
  <c r="L220" i="9"/>
  <c r="F220" i="9"/>
  <c r="B220" i="9" s="1"/>
  <c r="E220" i="9"/>
  <c r="M219" i="9"/>
  <c r="L219" i="9"/>
  <c r="E219" i="9"/>
  <c r="M218" i="9"/>
  <c r="F218" i="9" s="1"/>
  <c r="B218" i="9" s="1"/>
  <c r="L218" i="9"/>
  <c r="E218" i="9"/>
  <c r="M217" i="9"/>
  <c r="L217" i="9"/>
  <c r="E217" i="9"/>
  <c r="M216" i="9"/>
  <c r="L216" i="9"/>
  <c r="E216" i="9"/>
  <c r="M215" i="9"/>
  <c r="L215" i="9"/>
  <c r="F215" i="9" s="1"/>
  <c r="B215" i="9" s="1"/>
  <c r="E215" i="9"/>
  <c r="M214" i="9"/>
  <c r="L214" i="9"/>
  <c r="E214" i="9"/>
  <c r="M213" i="9"/>
  <c r="F213" i="9" s="1"/>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G159" i="9"/>
  <c r="F159" i="9"/>
  <c r="H158" i="9"/>
  <c r="G158" i="9"/>
  <c r="E158" i="9" s="1"/>
  <c r="B158" i="9" s="1"/>
  <c r="F158" i="9"/>
  <c r="H157" i="9"/>
  <c r="G157" i="9"/>
  <c r="F157" i="9"/>
  <c r="H156" i="9"/>
  <c r="G156" i="9"/>
  <c r="F156" i="9"/>
  <c r="E156" i="9"/>
  <c r="B156" i="9" s="1"/>
  <c r="H155" i="9"/>
  <c r="E155" i="9" s="1"/>
  <c r="B155" i="9" s="1"/>
  <c r="G155" i="9"/>
  <c r="F155" i="9"/>
  <c r="H154" i="9"/>
  <c r="G154" i="9"/>
  <c r="E154" i="9" s="1"/>
  <c r="B154" i="9" s="1"/>
  <c r="F154" i="9"/>
  <c r="H153" i="9"/>
  <c r="G153" i="9"/>
  <c r="E153" i="9" s="1"/>
  <c r="B153" i="9" s="1"/>
  <c r="F153" i="9"/>
  <c r="H152" i="9"/>
  <c r="G152" i="9"/>
  <c r="F152" i="9"/>
  <c r="E152" i="9"/>
  <c r="B152" i="9" s="1"/>
  <c r="H151" i="9"/>
  <c r="E151" i="9" s="1"/>
  <c r="G151" i="9"/>
  <c r="F151" i="9"/>
  <c r="H150" i="9"/>
  <c r="G150" i="9"/>
  <c r="E150" i="9" s="1"/>
  <c r="B150" i="9" s="1"/>
  <c r="F150" i="9"/>
  <c r="H149" i="9"/>
  <c r="G149" i="9"/>
  <c r="F149" i="9"/>
  <c r="H148" i="9"/>
  <c r="G148" i="9"/>
  <c r="F148" i="9"/>
  <c r="E148" i="9"/>
  <c r="B148" i="9" s="1"/>
  <c r="H147" i="9"/>
  <c r="E147" i="9" s="1"/>
  <c r="B147" i="9" s="1"/>
  <c r="G147" i="9"/>
  <c r="F147" i="9"/>
  <c r="H146" i="9"/>
  <c r="G146" i="9"/>
  <c r="E146" i="9" s="1"/>
  <c r="B146" i="9" s="1"/>
  <c r="F146" i="9"/>
  <c r="H145" i="9"/>
  <c r="G145" i="9"/>
  <c r="E145" i="9" s="1"/>
  <c r="B145" i="9" s="1"/>
  <c r="F145" i="9"/>
  <c r="H144" i="9"/>
  <c r="G144" i="9"/>
  <c r="F144" i="9"/>
  <c r="E144" i="9"/>
  <c r="B144" i="9" s="1"/>
  <c r="H143" i="9"/>
  <c r="E143" i="9" s="1"/>
  <c r="G143" i="9"/>
  <c r="F143" i="9"/>
  <c r="F142" i="9"/>
  <c r="H141" i="9"/>
  <c r="G141" i="9"/>
  <c r="E141" i="9" s="1"/>
  <c r="B141" i="9" s="1"/>
  <c r="F141" i="9"/>
  <c r="H140" i="9"/>
  <c r="G140" i="9"/>
  <c r="F140" i="9"/>
  <c r="E140" i="9"/>
  <c r="B140" i="9" s="1"/>
  <c r="H139" i="9"/>
  <c r="E139" i="9" s="1"/>
  <c r="B139" i="9" s="1"/>
  <c r="G139" i="9"/>
  <c r="F139" i="9"/>
  <c r="H138" i="9"/>
  <c r="G138" i="9"/>
  <c r="E138" i="9" s="1"/>
  <c r="B138" i="9" s="1"/>
  <c r="F138" i="9"/>
  <c r="H137" i="9"/>
  <c r="G137" i="9"/>
  <c r="F137" i="9"/>
  <c r="H136" i="9"/>
  <c r="G136" i="9"/>
  <c r="F136" i="9"/>
  <c r="E136" i="9"/>
  <c r="B136" i="9" s="1"/>
  <c r="H135" i="9"/>
  <c r="E135" i="9" s="1"/>
  <c r="G135" i="9"/>
  <c r="F135" i="9"/>
  <c r="H134" i="9"/>
  <c r="G134" i="9"/>
  <c r="E134" i="9" s="1"/>
  <c r="B134" i="9" s="1"/>
  <c r="F134" i="9"/>
  <c r="H133" i="9"/>
  <c r="G133" i="9"/>
  <c r="E133" i="9" s="1"/>
  <c r="B133" i="9" s="1"/>
  <c r="F133" i="9"/>
  <c r="H132" i="9"/>
  <c r="G132" i="9"/>
  <c r="F132" i="9"/>
  <c r="E132" i="9"/>
  <c r="B132" i="9" s="1"/>
  <c r="H131" i="9"/>
  <c r="E131" i="9" s="1"/>
  <c r="B131" i="9" s="1"/>
  <c r="G131" i="9"/>
  <c r="F131" i="9"/>
  <c r="H130" i="9"/>
  <c r="G130" i="9"/>
  <c r="E130" i="9" s="1"/>
  <c r="B130" i="9" s="1"/>
  <c r="F130" i="9"/>
  <c r="H129" i="9"/>
  <c r="G129" i="9"/>
  <c r="F129" i="9"/>
  <c r="H128" i="9"/>
  <c r="G128" i="9"/>
  <c r="F128" i="9"/>
  <c r="E128" i="9"/>
  <c r="B128" i="9" s="1"/>
  <c r="H127" i="9"/>
  <c r="E127" i="9" s="1"/>
  <c r="G127" i="9"/>
  <c r="F127" i="9"/>
  <c r="H126" i="9"/>
  <c r="G126" i="9"/>
  <c r="E126" i="9" s="1"/>
  <c r="B126" i="9" s="1"/>
  <c r="F126" i="9"/>
  <c r="H125" i="9"/>
  <c r="G125" i="9"/>
  <c r="E125" i="9" s="1"/>
  <c r="B125" i="9" s="1"/>
  <c r="F125" i="9"/>
  <c r="H124" i="9"/>
  <c r="G124" i="9"/>
  <c r="F124" i="9"/>
  <c r="E124" i="9"/>
  <c r="B124" i="9" s="1"/>
  <c r="H123" i="9"/>
  <c r="E123" i="9" s="1"/>
  <c r="B123" i="9" s="1"/>
  <c r="G123" i="9"/>
  <c r="F123" i="9"/>
  <c r="H122" i="9"/>
  <c r="G122" i="9"/>
  <c r="E122" i="9" s="1"/>
  <c r="B122" i="9" s="1"/>
  <c r="F122" i="9"/>
  <c r="H121" i="9"/>
  <c r="G121" i="9"/>
  <c r="F121" i="9"/>
  <c r="H120" i="9"/>
  <c r="G120" i="9"/>
  <c r="F120" i="9"/>
  <c r="E120" i="9"/>
  <c r="B120" i="9" s="1"/>
  <c r="H119" i="9"/>
  <c r="E119" i="9" s="1"/>
  <c r="G119" i="9"/>
  <c r="F119" i="9"/>
  <c r="H118" i="9"/>
  <c r="G118" i="9"/>
  <c r="E118" i="9" s="1"/>
  <c r="B118" i="9" s="1"/>
  <c r="F118" i="9"/>
  <c r="H117" i="9"/>
  <c r="G117" i="9"/>
  <c r="E117" i="9" s="1"/>
  <c r="B117" i="9" s="1"/>
  <c r="F117" i="9"/>
  <c r="H116" i="9"/>
  <c r="G116" i="9"/>
  <c r="F116" i="9"/>
  <c r="E116" i="9"/>
  <c r="B116" i="9" s="1"/>
  <c r="H115" i="9"/>
  <c r="E115" i="9" s="1"/>
  <c r="B115" i="9" s="1"/>
  <c r="G115" i="9"/>
  <c r="F115" i="9"/>
  <c r="H114" i="9"/>
  <c r="G114" i="9"/>
  <c r="E114" i="9" s="1"/>
  <c r="B114" i="9" s="1"/>
  <c r="F114" i="9"/>
  <c r="H113" i="9"/>
  <c r="G113" i="9"/>
  <c r="F113" i="9"/>
  <c r="H112" i="9"/>
  <c r="G112" i="9"/>
  <c r="F112" i="9"/>
  <c r="E112" i="9"/>
  <c r="B112" i="9" s="1"/>
  <c r="H111" i="9"/>
  <c r="E111" i="9" s="1"/>
  <c r="G111" i="9"/>
  <c r="F111" i="9"/>
  <c r="H110" i="9"/>
  <c r="G110" i="9"/>
  <c r="E110" i="9" s="1"/>
  <c r="B110" i="9" s="1"/>
  <c r="F110" i="9"/>
  <c r="H109" i="9"/>
  <c r="G109" i="9"/>
  <c r="E109" i="9" s="1"/>
  <c r="B109" i="9" s="1"/>
  <c r="F109" i="9"/>
  <c r="H108" i="9"/>
  <c r="G108" i="9"/>
  <c r="F108" i="9"/>
  <c r="E108" i="9"/>
  <c r="B108" i="9" s="1"/>
  <c r="H107" i="9"/>
  <c r="E107" i="9" s="1"/>
  <c r="B107" i="9" s="1"/>
  <c r="G107" i="9"/>
  <c r="F107" i="9"/>
  <c r="H106" i="9"/>
  <c r="G106" i="9"/>
  <c r="E106" i="9" s="1"/>
  <c r="B106" i="9" s="1"/>
  <c r="F106" i="9"/>
  <c r="H105" i="9"/>
  <c r="G105" i="9"/>
  <c r="F105" i="9"/>
  <c r="H104" i="9"/>
  <c r="G104" i="9"/>
  <c r="F104" i="9"/>
  <c r="E104" i="9"/>
  <c r="B104" i="9" s="1"/>
  <c r="H103" i="9"/>
  <c r="E103" i="9" s="1"/>
  <c r="G103" i="9"/>
  <c r="F103" i="9"/>
  <c r="H102" i="9"/>
  <c r="G102" i="9"/>
  <c r="E102" i="9" s="1"/>
  <c r="B102" i="9" s="1"/>
  <c r="F102" i="9"/>
  <c r="H101" i="9"/>
  <c r="G101" i="9"/>
  <c r="E101" i="9" s="1"/>
  <c r="B101" i="9" s="1"/>
  <c r="F101" i="9"/>
  <c r="H100" i="9"/>
  <c r="G100" i="9"/>
  <c r="F100" i="9"/>
  <c r="E100" i="9"/>
  <c r="B100" i="9" s="1"/>
  <c r="H99" i="9"/>
  <c r="E99" i="9" s="1"/>
  <c r="B99" i="9" s="1"/>
  <c r="G99" i="9"/>
  <c r="F99" i="9"/>
  <c r="H98" i="9"/>
  <c r="G98" i="9"/>
  <c r="E98" i="9" s="1"/>
  <c r="B98" i="9" s="1"/>
  <c r="F98" i="9"/>
  <c r="H97" i="9"/>
  <c r="G97" i="9"/>
  <c r="F97" i="9"/>
  <c r="H96" i="9"/>
  <c r="G96" i="9"/>
  <c r="F96" i="9"/>
  <c r="E96" i="9"/>
  <c r="B96" i="9" s="1"/>
  <c r="H95" i="9"/>
  <c r="G95" i="9"/>
  <c r="F95" i="9"/>
  <c r="E95" i="9"/>
  <c r="B95" i="9" s="1"/>
  <c r="H94" i="9"/>
  <c r="G94" i="9"/>
  <c r="E94" i="9" s="1"/>
  <c r="B94" i="9" s="1"/>
  <c r="F94" i="9"/>
  <c r="H93" i="9"/>
  <c r="G93" i="9"/>
  <c r="F93" i="9"/>
  <c r="H92" i="9"/>
  <c r="G92" i="9"/>
  <c r="F92" i="9"/>
  <c r="E92" i="9"/>
  <c r="B92" i="9" s="1"/>
  <c r="H91" i="9"/>
  <c r="G91" i="9"/>
  <c r="F91" i="9"/>
  <c r="E91" i="9"/>
  <c r="B91" i="9" s="1"/>
  <c r="H90" i="9"/>
  <c r="G90" i="9"/>
  <c r="E90" i="9" s="1"/>
  <c r="B90" i="9" s="1"/>
  <c r="F90" i="9"/>
  <c r="H89" i="9"/>
  <c r="G89" i="9"/>
  <c r="E89" i="9" s="1"/>
  <c r="B89" i="9" s="1"/>
  <c r="F89" i="9"/>
  <c r="H88" i="9"/>
  <c r="G88" i="9"/>
  <c r="F88" i="9"/>
  <c r="E88" i="9"/>
  <c r="B88" i="9" s="1"/>
  <c r="H87" i="9"/>
  <c r="G87" i="9"/>
  <c r="F87" i="9"/>
  <c r="E87" i="9"/>
  <c r="H86" i="9"/>
  <c r="G86" i="9"/>
  <c r="E86" i="9" s="1"/>
  <c r="B86" i="9" s="1"/>
  <c r="F86" i="9"/>
  <c r="H85" i="9"/>
  <c r="G85" i="9"/>
  <c r="E85" i="9" s="1"/>
  <c r="B85" i="9" s="1"/>
  <c r="F85" i="9"/>
  <c r="H84" i="9"/>
  <c r="G84" i="9"/>
  <c r="F84" i="9"/>
  <c r="E84" i="9"/>
  <c r="B84" i="9" s="1"/>
  <c r="H83" i="9"/>
  <c r="G83" i="9"/>
  <c r="F83" i="9"/>
  <c r="E83" i="9"/>
  <c r="H82" i="9"/>
  <c r="G82" i="9"/>
  <c r="E82" i="9" s="1"/>
  <c r="B82" i="9" s="1"/>
  <c r="F82" i="9"/>
  <c r="H81" i="9"/>
  <c r="G81" i="9"/>
  <c r="F81" i="9"/>
  <c r="H80" i="9"/>
  <c r="G80" i="9"/>
  <c r="F80" i="9"/>
  <c r="E80" i="9"/>
  <c r="B80" i="9" s="1"/>
  <c r="H79" i="9"/>
  <c r="G79" i="9"/>
  <c r="F79" i="9"/>
  <c r="E79" i="9"/>
  <c r="B79" i="9" s="1"/>
  <c r="H78" i="9"/>
  <c r="G78" i="9"/>
  <c r="E78" i="9" s="1"/>
  <c r="B78" i="9" s="1"/>
  <c r="F78" i="9"/>
  <c r="H77" i="9"/>
  <c r="G77" i="9"/>
  <c r="F77" i="9"/>
  <c r="H76" i="9"/>
  <c r="G76" i="9"/>
  <c r="F76" i="9"/>
  <c r="E76" i="9"/>
  <c r="B76" i="9" s="1"/>
  <c r="H75" i="9"/>
  <c r="E75" i="9" s="1"/>
  <c r="B75" i="9" s="1"/>
  <c r="G75" i="9"/>
  <c r="F75" i="9"/>
  <c r="H74" i="9"/>
  <c r="G74" i="9"/>
  <c r="E74" i="9" s="1"/>
  <c r="B74" i="9" s="1"/>
  <c r="F74" i="9"/>
  <c r="H73" i="9"/>
  <c r="G73" i="9"/>
  <c r="E73" i="9" s="1"/>
  <c r="B73" i="9" s="1"/>
  <c r="F73" i="9"/>
  <c r="H72" i="9"/>
  <c r="G72" i="9"/>
  <c r="F72" i="9"/>
  <c r="E72" i="9"/>
  <c r="B72" i="9" s="1"/>
  <c r="H71" i="9"/>
  <c r="G71" i="9"/>
  <c r="F71" i="9"/>
  <c r="E71" i="9"/>
  <c r="H70" i="9"/>
  <c r="G70" i="9"/>
  <c r="E70" i="9" s="1"/>
  <c r="B70" i="9" s="1"/>
  <c r="F70" i="9"/>
  <c r="H69" i="9"/>
  <c r="G69" i="9"/>
  <c r="F69" i="9"/>
  <c r="H68" i="9"/>
  <c r="G68" i="9"/>
  <c r="F68" i="9"/>
  <c r="E68" i="9"/>
  <c r="B68" i="9" s="1"/>
  <c r="H67" i="9"/>
  <c r="G67" i="9"/>
  <c r="F67" i="9"/>
  <c r="E67" i="9"/>
  <c r="B67" i="9" s="1"/>
  <c r="H66" i="9"/>
  <c r="G66" i="9"/>
  <c r="E66" i="9" s="1"/>
  <c r="B66" i="9" s="1"/>
  <c r="F66" i="9"/>
  <c r="H65" i="9"/>
  <c r="G65" i="9"/>
  <c r="E65" i="9" s="1"/>
  <c r="B65" i="9" s="1"/>
  <c r="F65" i="9"/>
  <c r="H64" i="9"/>
  <c r="G64" i="9"/>
  <c r="E64" i="9" s="1"/>
  <c r="B64" i="9" s="1"/>
  <c r="F64" i="9"/>
  <c r="H63" i="9"/>
  <c r="E63" i="9" s="1"/>
  <c r="B63" i="9" s="1"/>
  <c r="G63" i="9"/>
  <c r="F63" i="9"/>
  <c r="H62" i="9"/>
  <c r="G62" i="9"/>
  <c r="F62" i="9"/>
  <c r="E62" i="9"/>
  <c r="B62" i="9" s="1"/>
  <c r="H61" i="9"/>
  <c r="G61" i="9"/>
  <c r="F61" i="9"/>
  <c r="E61" i="9"/>
  <c r="B61" i="9" s="1"/>
  <c r="H60" i="9"/>
  <c r="G60" i="9"/>
  <c r="E60" i="9" s="1"/>
  <c r="B60" i="9" s="1"/>
  <c r="F60" i="9"/>
  <c r="H59" i="9"/>
  <c r="G59" i="9"/>
  <c r="F59" i="9"/>
  <c r="H58" i="9"/>
  <c r="E58" i="9" s="1"/>
  <c r="B58" i="9" s="1"/>
  <c r="G58" i="9"/>
  <c r="F58" i="9"/>
  <c r="H57" i="9"/>
  <c r="G57" i="9"/>
  <c r="F57" i="9"/>
  <c r="E57" i="9"/>
  <c r="B57" i="9" s="1"/>
  <c r="H56" i="9"/>
  <c r="G56" i="9"/>
  <c r="E56" i="9" s="1"/>
  <c r="B56" i="9" s="1"/>
  <c r="F56" i="9"/>
  <c r="H55" i="9"/>
  <c r="G55" i="9"/>
  <c r="E55" i="9" s="1"/>
  <c r="B55" i="9" s="1"/>
  <c r="F55" i="9"/>
  <c r="H54" i="9"/>
  <c r="E54" i="9" s="1"/>
  <c r="B54" i="9" s="1"/>
  <c r="G54" i="9"/>
  <c r="F54" i="9"/>
  <c r="H53" i="9"/>
  <c r="G53" i="9"/>
  <c r="F53" i="9"/>
  <c r="E53" i="9"/>
  <c r="B53" i="9" s="1"/>
  <c r="H52" i="9"/>
  <c r="G52" i="9"/>
  <c r="F52" i="9"/>
  <c r="H51" i="9"/>
  <c r="G51" i="9"/>
  <c r="E51" i="9" s="1"/>
  <c r="B51" i="9" s="1"/>
  <c r="F51" i="9"/>
  <c r="H50" i="9"/>
  <c r="E50" i="9" s="1"/>
  <c r="B50" i="9" s="1"/>
  <c r="G50" i="9"/>
  <c r="F50" i="9"/>
  <c r="H49" i="9"/>
  <c r="G49" i="9"/>
  <c r="F49" i="9"/>
  <c r="E49" i="9"/>
  <c r="B49" i="9" s="1"/>
  <c r="H48" i="9"/>
  <c r="G48" i="9"/>
  <c r="E48" i="9" s="1"/>
  <c r="B48" i="9" s="1"/>
  <c r="F48" i="9"/>
  <c r="H47" i="9"/>
  <c r="G47" i="9"/>
  <c r="E47" i="9" s="1"/>
  <c r="B47" i="9" s="1"/>
  <c r="F47" i="9"/>
  <c r="H46" i="9"/>
  <c r="E46" i="9" s="1"/>
  <c r="B46" i="9" s="1"/>
  <c r="G46" i="9"/>
  <c r="F46" i="9"/>
  <c r="H45" i="9"/>
  <c r="G45" i="9"/>
  <c r="F45" i="9"/>
  <c r="E45" i="9"/>
  <c r="B45" i="9" s="1"/>
  <c r="H44" i="9"/>
  <c r="G44" i="9"/>
  <c r="E44" i="9" s="1"/>
  <c r="B44" i="9" s="1"/>
  <c r="F44" i="9"/>
  <c r="H43" i="9"/>
  <c r="G43" i="9"/>
  <c r="F43" i="9"/>
  <c r="H42" i="9"/>
  <c r="E42" i="9" s="1"/>
  <c r="B42" i="9" s="1"/>
  <c r="G42" i="9"/>
  <c r="F42" i="9"/>
  <c r="H41" i="9"/>
  <c r="E41" i="9" s="1"/>
  <c r="B41" i="9" s="1"/>
  <c r="G41" i="9"/>
  <c r="F41" i="9"/>
  <c r="H40" i="9"/>
  <c r="G40" i="9"/>
  <c r="F40" i="9"/>
  <c r="H39" i="9"/>
  <c r="G39" i="9"/>
  <c r="F39" i="9"/>
  <c r="H38" i="9"/>
  <c r="E38" i="9" s="1"/>
  <c r="B38" i="9" s="1"/>
  <c r="G38" i="9"/>
  <c r="F38" i="9"/>
  <c r="H37" i="9"/>
  <c r="G37" i="9"/>
  <c r="F37" i="9"/>
  <c r="E37" i="9"/>
  <c r="B37" i="9" s="1"/>
  <c r="H36" i="9"/>
  <c r="G36" i="9"/>
  <c r="E36" i="9" s="1"/>
  <c r="B36" i="9" s="1"/>
  <c r="F36" i="9"/>
  <c r="H35" i="9"/>
  <c r="G35" i="9"/>
  <c r="E35" i="9" s="1"/>
  <c r="B35" i="9" s="1"/>
  <c r="F35" i="9"/>
  <c r="H34" i="9"/>
  <c r="E34" i="9" s="1"/>
  <c r="B34" i="9" s="1"/>
  <c r="G34" i="9"/>
  <c r="F34" i="9"/>
  <c r="H33" i="9"/>
  <c r="E33" i="9" s="1"/>
  <c r="B33" i="9" s="1"/>
  <c r="G33" i="9"/>
  <c r="F33" i="9"/>
  <c r="H32" i="9"/>
  <c r="G32" i="9"/>
  <c r="E32" i="9" s="1"/>
  <c r="B32" i="9" s="1"/>
  <c r="F32" i="9"/>
  <c r="H31" i="9"/>
  <c r="G31" i="9"/>
  <c r="E31" i="9" s="1"/>
  <c r="B31" i="9" s="1"/>
  <c r="F31" i="9"/>
  <c r="H30" i="9"/>
  <c r="E30" i="9" s="1"/>
  <c r="B30" i="9" s="1"/>
  <c r="G30" i="9"/>
  <c r="F30" i="9"/>
  <c r="H29" i="9"/>
  <c r="G29" i="9"/>
  <c r="F29" i="9"/>
  <c r="E29" i="9"/>
  <c r="B29" i="9" s="1"/>
  <c r="H28" i="9"/>
  <c r="G28" i="9"/>
  <c r="E28" i="9" s="1"/>
  <c r="B28" i="9" s="1"/>
  <c r="F28" i="9"/>
  <c r="H27" i="9"/>
  <c r="G27" i="9"/>
  <c r="F27" i="9"/>
  <c r="H26" i="9"/>
  <c r="G26" i="9"/>
  <c r="F26" i="9"/>
  <c r="H25" i="9"/>
  <c r="E25" i="9" s="1"/>
  <c r="B25" i="9" s="1"/>
  <c r="G25" i="9"/>
  <c r="F25" i="9"/>
  <c r="H24" i="9"/>
  <c r="G24" i="9"/>
  <c r="F24" i="9"/>
  <c r="H23" i="9"/>
  <c r="G23" i="9"/>
  <c r="E23" i="9" s="1"/>
  <c r="B23" i="9" s="1"/>
  <c r="F23" i="9"/>
  <c r="H22" i="9"/>
  <c r="E22" i="9" s="1"/>
  <c r="B22" i="9" s="1"/>
  <c r="G22" i="9"/>
  <c r="F22" i="9"/>
  <c r="H21" i="9"/>
  <c r="E21" i="9" s="1"/>
  <c r="B21" i="9" s="1"/>
  <c r="G21" i="9"/>
  <c r="F21" i="9"/>
  <c r="F20" i="9"/>
  <c r="F4" i="9"/>
  <c r="O3" i="9"/>
  <c r="G273" i="9" s="1"/>
  <c r="E273" i="9" s="1"/>
  <c r="B273" i="9" s="1"/>
  <c r="I3" i="9"/>
  <c r="H3" i="9"/>
  <c r="G3" i="9"/>
  <c r="D101" i="8"/>
  <c r="D95" i="8"/>
  <c r="D90" i="8"/>
  <c r="D85" i="8"/>
  <c r="D80" i="8"/>
  <c r="D75" i="8"/>
  <c r="D70" i="8"/>
  <c r="D65" i="8"/>
  <c r="D60" i="8"/>
  <c r="D55" i="8"/>
  <c r="D49" i="8" s="1"/>
  <c r="D43" i="8" s="1"/>
  <c r="D50" i="8"/>
  <c r="D44" i="8"/>
  <c r="D36" i="8"/>
  <c r="D26" i="8"/>
  <c r="D18" i="8"/>
  <c r="D8" i="8"/>
  <c r="E44" i="7"/>
  <c r="D44" i="7"/>
  <c r="E39" i="7"/>
  <c r="D39" i="7"/>
  <c r="D38" i="7" s="1"/>
  <c r="E38" i="7"/>
  <c r="E30" i="7"/>
  <c r="D30" i="7"/>
  <c r="E23" i="7"/>
  <c r="E22" i="7" s="1"/>
  <c r="D23" i="7"/>
  <c r="D22" i="7"/>
  <c r="E14" i="7"/>
  <c r="D14" i="7"/>
  <c r="E7" i="7"/>
  <c r="D7" i="7"/>
  <c r="D6" i="7" s="1"/>
  <c r="D5" i="7" s="1"/>
  <c r="E6" i="7"/>
  <c r="F140" i="6"/>
  <c r="F139" i="6"/>
  <c r="F138" i="6"/>
  <c r="F137" i="6"/>
  <c r="F136" i="6"/>
  <c r="F135" i="6"/>
  <c r="F134" i="6"/>
  <c r="F133" i="6"/>
  <c r="F132" i="6"/>
  <c r="F131" i="6"/>
  <c r="E130" i="6"/>
  <c r="E129" i="6" s="1"/>
  <c r="D130" i="6"/>
  <c r="F130" i="6" s="1"/>
  <c r="F128" i="6"/>
  <c r="F127" i="6"/>
  <c r="F126" i="6"/>
  <c r="F125" i="6"/>
  <c r="F124" i="6"/>
  <c r="F123" i="6"/>
  <c r="E122" i="6"/>
  <c r="D122" i="6"/>
  <c r="F122" i="6" s="1"/>
  <c r="F121" i="6"/>
  <c r="F120" i="6"/>
  <c r="F119" i="6"/>
  <c r="F118" i="6"/>
  <c r="E118" i="6"/>
  <c r="D118" i="6"/>
  <c r="F117" i="6"/>
  <c r="F116" i="6"/>
  <c r="F115" i="6"/>
  <c r="E115" i="6"/>
  <c r="D115" i="6"/>
  <c r="D114" i="6" s="1"/>
  <c r="F114" i="6" s="1"/>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E89" i="6" s="1"/>
  <c r="D90"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E35" i="6" s="1"/>
  <c r="D43" i="6"/>
  <c r="F43" i="6" s="1"/>
  <c r="F42" i="6"/>
  <c r="F41" i="6"/>
  <c r="F40" i="6"/>
  <c r="F39" i="6"/>
  <c r="E39" i="6"/>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E141"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E246" i="5"/>
  <c r="E245" i="5" s="1"/>
  <c r="D246" i="5"/>
  <c r="D245" i="5" s="1"/>
  <c r="F245" i="5" s="1"/>
  <c r="F244" i="5"/>
  <c r="F243" i="5"/>
  <c r="E242" i="5"/>
  <c r="D242" i="5"/>
  <c r="F242" i="5" s="1"/>
  <c r="F241" i="5"/>
  <c r="F240" i="5"/>
  <c r="F239" i="5"/>
  <c r="E239" i="5"/>
  <c r="E238" i="5" s="1"/>
  <c r="D239" i="5"/>
  <c r="D238" i="5"/>
  <c r="D237" i="5" s="1"/>
  <c r="F237" i="5" s="1"/>
  <c r="F236" i="5"/>
  <c r="F235" i="5"/>
  <c r="E234" i="5"/>
  <c r="D234" i="5"/>
  <c r="F234" i="5" s="1"/>
  <c r="F233" i="5"/>
  <c r="F232" i="5"/>
  <c r="F231" i="5"/>
  <c r="F230" i="5"/>
  <c r="F229" i="5"/>
  <c r="F228" i="5"/>
  <c r="F227" i="5"/>
  <c r="F226" i="5"/>
  <c r="F225" i="5"/>
  <c r="E224" i="5"/>
  <c r="E206" i="5" s="1"/>
  <c r="H292" i="9" s="1"/>
  <c r="D224" i="5"/>
  <c r="F224" i="5" s="1"/>
  <c r="F223" i="5"/>
  <c r="F222" i="5"/>
  <c r="F221" i="5"/>
  <c r="F220" i="5"/>
  <c r="F219" i="5"/>
  <c r="F218" i="5"/>
  <c r="F217" i="5"/>
  <c r="F216" i="5"/>
  <c r="F215" i="5"/>
  <c r="F214" i="5"/>
  <c r="F213" i="5"/>
  <c r="F212" i="5"/>
  <c r="F211" i="5"/>
  <c r="F210" i="5"/>
  <c r="F209" i="5"/>
  <c r="F208" i="5"/>
  <c r="E207" i="5"/>
  <c r="D207" i="5"/>
  <c r="F207" i="5" s="1"/>
  <c r="F205" i="5"/>
  <c r="F204" i="5"/>
  <c r="F203" i="5"/>
  <c r="F202" i="5"/>
  <c r="F201" i="5"/>
  <c r="F200" i="5"/>
  <c r="F199" i="5"/>
  <c r="E198" i="5"/>
  <c r="D198" i="5"/>
  <c r="F198" i="5" s="1"/>
  <c r="F197" i="5"/>
  <c r="F196" i="5"/>
  <c r="F195" i="5"/>
  <c r="F194" i="5"/>
  <c r="F193" i="5"/>
  <c r="F192" i="5"/>
  <c r="F191" i="5"/>
  <c r="E191" i="5"/>
  <c r="E190" i="5" s="1"/>
  <c r="H291" i="9" s="1"/>
  <c r="D191" i="5"/>
  <c r="D190" i="5"/>
  <c r="G291" i="9" s="1"/>
  <c r="F189" i="5"/>
  <c r="F188" i="5"/>
  <c r="F187" i="5"/>
  <c r="F186" i="5"/>
  <c r="F185" i="5"/>
  <c r="F184" i="5"/>
  <c r="F183" i="5"/>
  <c r="F182" i="5"/>
  <c r="F181" i="5"/>
  <c r="E180" i="5"/>
  <c r="D180" i="5"/>
  <c r="D177" i="5" s="1"/>
  <c r="F179" i="5"/>
  <c r="F178" i="5"/>
  <c r="E177" i="5"/>
  <c r="H289"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G287" i="9" s="1"/>
  <c r="E287" i="9" s="1"/>
  <c r="B287" i="9" s="1"/>
  <c r="F148" i="5"/>
  <c r="F147" i="5"/>
  <c r="E146"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D88" i="5"/>
  <c r="G286" i="9" s="1"/>
  <c r="D87" i="5"/>
  <c r="F87" i="5" s="1"/>
  <c r="F86" i="5"/>
  <c r="F85" i="5"/>
  <c r="F84" i="5"/>
  <c r="F83" i="5"/>
  <c r="F82" i="5"/>
  <c r="F81" i="5"/>
  <c r="F80" i="5"/>
  <c r="F79" i="5"/>
  <c r="E79" i="5"/>
  <c r="D79" i="5"/>
  <c r="D78" i="5" s="1"/>
  <c r="F78" i="5" s="1"/>
  <c r="E78" i="5"/>
  <c r="F77" i="5"/>
  <c r="F76" i="5"/>
  <c r="F75" i="5"/>
  <c r="F74" i="5"/>
  <c r="F73" i="5"/>
  <c r="F72" i="5"/>
  <c r="F71" i="5"/>
  <c r="E70" i="5"/>
  <c r="E69" i="5" s="1"/>
  <c r="D70"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9" i="4" s="1"/>
  <c r="F628" i="4"/>
  <c r="F627" i="4"/>
  <c r="F626" i="4"/>
  <c r="E626" i="4"/>
  <c r="E625" i="4" s="1"/>
  <c r="D626" i="4"/>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2" i="9" s="1"/>
  <c r="D603" i="4"/>
  <c r="G142" i="9" s="1"/>
  <c r="E142" i="9" s="1"/>
  <c r="B142" i="9" s="1"/>
  <c r="F602" i="4"/>
  <c r="F601" i="4"/>
  <c r="F600" i="4"/>
  <c r="E599" i="4"/>
  <c r="E593" i="4" s="1"/>
  <c r="D587" i="1" s="1"/>
  <c r="D599" i="4"/>
  <c r="F598" i="4"/>
  <c r="F597" i="4"/>
  <c r="F596" i="4"/>
  <c r="F595" i="4"/>
  <c r="E594" i="4"/>
  <c r="D594" i="4"/>
  <c r="F592" i="4"/>
  <c r="F591" i="4"/>
  <c r="E590" i="4"/>
  <c r="D590" i="4"/>
  <c r="F590" i="4" s="1"/>
  <c r="F589" i="4"/>
  <c r="F588" i="4"/>
  <c r="E587" i="4"/>
  <c r="D587" i="4"/>
  <c r="F587" i="4" s="1"/>
  <c r="F586" i="4"/>
  <c r="E585" i="4"/>
  <c r="D585" i="4"/>
  <c r="F584" i="4"/>
  <c r="F583" i="4"/>
  <c r="F582" i="4"/>
  <c r="F581" i="4"/>
  <c r="E581" i="4"/>
  <c r="D581" i="4"/>
  <c r="E580" i="4"/>
  <c r="F579" i="4"/>
  <c r="F578" i="4"/>
  <c r="F577" i="4"/>
  <c r="E577" i="4"/>
  <c r="D577" i="4"/>
  <c r="F576" i="4"/>
  <c r="F575" i="4"/>
  <c r="E574" i="4"/>
  <c r="D574" i="4"/>
  <c r="F574" i="4" s="1"/>
  <c r="F573" i="4"/>
  <c r="F572" i="4"/>
  <c r="E571" i="4"/>
  <c r="D571" i="4"/>
  <c r="F571" i="4" s="1"/>
  <c r="F570" i="4"/>
  <c r="F569" i="4"/>
  <c r="F568" i="4"/>
  <c r="E568" i="4"/>
  <c r="E567" i="4" s="1"/>
  <c r="D568" i="4"/>
  <c r="D567" i="4"/>
  <c r="F567" i="4" s="1"/>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27" i="4"/>
  <c r="F526" i="4"/>
  <c r="F525" i="4"/>
  <c r="E525" i="4"/>
  <c r="D525" i="4"/>
  <c r="F524" i="4"/>
  <c r="F523" i="4"/>
  <c r="E522" i="4"/>
  <c r="D522" i="4"/>
  <c r="F522" i="4" s="1"/>
  <c r="F521" i="4"/>
  <c r="F520" i="4"/>
  <c r="E519" i="4"/>
  <c r="D519" i="4"/>
  <c r="F519" i="4" s="1"/>
  <c r="F518" i="4"/>
  <c r="F517" i="4"/>
  <c r="F516" i="4"/>
  <c r="E516" i="4"/>
  <c r="E515" i="4" s="1"/>
  <c r="D516" i="4"/>
  <c r="D515" i="4"/>
  <c r="F515" i="4" s="1"/>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D485" i="4"/>
  <c r="F485" i="4" s="1"/>
  <c r="D484" i="4"/>
  <c r="F484" i="4" s="1"/>
  <c r="F483" i="4"/>
  <c r="F482" i="4"/>
  <c r="E481" i="4"/>
  <c r="D481" i="4"/>
  <c r="F481" i="4" s="1"/>
  <c r="F480" i="4"/>
  <c r="F479" i="4"/>
  <c r="F478" i="4"/>
  <c r="E478" i="4"/>
  <c r="D478" i="4"/>
  <c r="F477" i="4"/>
  <c r="F476" i="4"/>
  <c r="F475" i="4"/>
  <c r="F474" i="4"/>
  <c r="E473" i="4"/>
  <c r="D473" i="4"/>
  <c r="F473" i="4" s="1"/>
  <c r="D472" i="4"/>
  <c r="F472" i="4" s="1"/>
  <c r="F471" i="4"/>
  <c r="F470" i="4"/>
  <c r="E469" i="4"/>
  <c r="D469" i="4"/>
  <c r="F469" i="4" s="1"/>
  <c r="F468" i="4"/>
  <c r="F467" i="4"/>
  <c r="F466" i="4"/>
  <c r="E466" i="4"/>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E421" i="4" s="1"/>
  <c r="D422" i="4"/>
  <c r="E418" i="4"/>
  <c r="F418" i="4" s="1"/>
  <c r="D418" i="4"/>
  <c r="F417" i="4"/>
  <c r="E417" i="4"/>
  <c r="E644" i="4" s="1"/>
  <c r="D638" i="1" s="1"/>
  <c r="H638" i="1" s="1"/>
  <c r="D417" i="4"/>
  <c r="E416" i="4"/>
  <c r="D416" i="4"/>
  <c r="D644" i="4" s="1"/>
  <c r="F644" i="4" s="1"/>
  <c r="F411" i="4"/>
  <c r="F410" i="4"/>
  <c r="F409" i="4"/>
  <c r="F406" i="4"/>
  <c r="F405" i="4"/>
  <c r="F404" i="4"/>
  <c r="F403" i="4"/>
  <c r="E402" i="4"/>
  <c r="D402" i="4"/>
  <c r="F402" i="4" s="1"/>
  <c r="F401" i="4"/>
  <c r="E400" i="4"/>
  <c r="D400" i="4"/>
  <c r="F400" i="4" s="1"/>
  <c r="F399" i="4"/>
  <c r="F398" i="4"/>
  <c r="F397" i="4"/>
  <c r="E397" i="4"/>
  <c r="E396" i="4" s="1"/>
  <c r="D397"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F369" i="4" s="1"/>
  <c r="D369" i="4"/>
  <c r="F368" i="4"/>
  <c r="F367" i="4"/>
  <c r="F366" i="4"/>
  <c r="F365" i="4"/>
  <c r="E364" i="4"/>
  <c r="D364" i="4"/>
  <c r="F362" i="4"/>
  <c r="F361" i="4"/>
  <c r="F360" i="4"/>
  <c r="F359" i="4"/>
  <c r="F358" i="4"/>
  <c r="F357" i="4"/>
  <c r="E356" i="4"/>
  <c r="E351" i="4" s="1"/>
  <c r="D356" i="4"/>
  <c r="F355" i="4"/>
  <c r="F354" i="4"/>
  <c r="F353" i="4"/>
  <c r="F352" i="4"/>
  <c r="E352" i="4"/>
  <c r="D352" i="4"/>
  <c r="F349" i="4"/>
  <c r="E348" i="4"/>
  <c r="D348" i="4"/>
  <c r="F348" i="4" s="1"/>
  <c r="F347" i="4"/>
  <c r="F346" i="4"/>
  <c r="F345" i="4"/>
  <c r="E345" i="4"/>
  <c r="D345" i="4"/>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E311" i="4" s="1"/>
  <c r="D312" i="4"/>
  <c r="F312" i="4" s="1"/>
  <c r="F310" i="4"/>
  <c r="F309" i="4"/>
  <c r="F308" i="4"/>
  <c r="F307" i="4"/>
  <c r="F306" i="4"/>
  <c r="F305" i="4"/>
  <c r="E304" i="4"/>
  <c r="E299" i="4" s="1"/>
  <c r="E298" i="4" s="1"/>
  <c r="D304" i="4"/>
  <c r="F303" i="4"/>
  <c r="F302" i="4"/>
  <c r="F301" i="4"/>
  <c r="F300" i="4"/>
  <c r="E300" i="4"/>
  <c r="D300"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E263" i="4" s="1"/>
  <c r="D264" i="4"/>
  <c r="F264" i="4" s="1"/>
  <c r="D263" i="4"/>
  <c r="F262" i="4"/>
  <c r="F261" i="4"/>
  <c r="F260" i="4"/>
  <c r="E259" i="4"/>
  <c r="F259" i="4" s="1"/>
  <c r="D259" i="4"/>
  <c r="F258" i="4"/>
  <c r="F257" i="4"/>
  <c r="F256" i="4"/>
  <c r="F255" i="4"/>
  <c r="F254" i="4"/>
  <c r="F253" i="4"/>
  <c r="E253" i="4"/>
  <c r="D253" i="4"/>
  <c r="E252" i="4"/>
  <c r="D248" i="1" s="1"/>
  <c r="D252" i="4"/>
  <c r="F251" i="4"/>
  <c r="F250" i="4"/>
  <c r="F249" i="4"/>
  <c r="F248" i="4"/>
  <c r="E247" i="4"/>
  <c r="D247" i="4"/>
  <c r="F247" i="4" s="1"/>
  <c r="F246" i="4"/>
  <c r="F245" i="4"/>
  <c r="E244" i="4"/>
  <c r="D244" i="4"/>
  <c r="F244" i="4" s="1"/>
  <c r="F243" i="4"/>
  <c r="F242" i="4"/>
  <c r="F241" i="4"/>
  <c r="E240" i="4"/>
  <c r="E224" i="4" s="1"/>
  <c r="D220" i="1" s="1"/>
  <c r="H220" i="1" s="1"/>
  <c r="D240" i="4"/>
  <c r="F239" i="4"/>
  <c r="F238" i="4"/>
  <c r="F237" i="4"/>
  <c r="E236" i="4"/>
  <c r="D236" i="4"/>
  <c r="F236" i="4" s="1"/>
  <c r="F235" i="4"/>
  <c r="F234" i="4"/>
  <c r="F233" i="4"/>
  <c r="F232" i="4"/>
  <c r="E231" i="4"/>
  <c r="D231" i="4"/>
  <c r="D224" i="4" s="1"/>
  <c r="F230" i="4"/>
  <c r="F229" i="4"/>
  <c r="E228" i="4"/>
  <c r="D228" i="4"/>
  <c r="F228" i="4" s="1"/>
  <c r="F227" i="4"/>
  <c r="F226" i="4"/>
  <c r="F225" i="4"/>
  <c r="E225" i="4"/>
  <c r="D225" i="4"/>
  <c r="F223" i="4"/>
  <c r="F222" i="4"/>
  <c r="F221" i="4"/>
  <c r="F220" i="4"/>
  <c r="E219" i="4"/>
  <c r="D219" i="4"/>
  <c r="F219" i="4" s="1"/>
  <c r="F218" i="4"/>
  <c r="F217" i="4"/>
  <c r="E216" i="4"/>
  <c r="E215" i="4" s="1"/>
  <c r="D216" i="4"/>
  <c r="F216" i="4" s="1"/>
  <c r="D215" i="4"/>
  <c r="F215" i="4" s="1"/>
  <c r="F214" i="4"/>
  <c r="F213" i="4"/>
  <c r="F212" i="4"/>
  <c r="F211" i="4"/>
  <c r="E210" i="4"/>
  <c r="D206" i="1" s="1"/>
  <c r="D210" i="4"/>
  <c r="F209" i="4"/>
  <c r="F208" i="4"/>
  <c r="F207" i="4"/>
  <c r="F206" i="4"/>
  <c r="F205" i="4"/>
  <c r="F204" i="4"/>
  <c r="F203" i="4"/>
  <c r="E202" i="4"/>
  <c r="D202" i="4"/>
  <c r="F202" i="4" s="1"/>
  <c r="F201" i="4"/>
  <c r="F200" i="4"/>
  <c r="F199" i="4"/>
  <c r="F198" i="4"/>
  <c r="E197" i="4"/>
  <c r="D197" i="4"/>
  <c r="D196" i="4" s="1"/>
  <c r="F195" i="4"/>
  <c r="F194" i="4"/>
  <c r="F193" i="4"/>
  <c r="F192" i="4"/>
  <c r="F191" i="4"/>
  <c r="F190" i="4"/>
  <c r="F189" i="4"/>
  <c r="E188" i="4"/>
  <c r="D184" i="1" s="1"/>
  <c r="H184" i="1" s="1"/>
  <c r="D188" i="4"/>
  <c r="F187" i="4"/>
  <c r="F186" i="4"/>
  <c r="F185" i="4"/>
  <c r="F184" i="4"/>
  <c r="F183" i="4"/>
  <c r="F182" i="4"/>
  <c r="F181" i="4"/>
  <c r="F180" i="4"/>
  <c r="F179" i="4"/>
  <c r="F178" i="4"/>
  <c r="E177" i="4"/>
  <c r="F177" i="4" s="1"/>
  <c r="D177" i="4"/>
  <c r="F176" i="4"/>
  <c r="F175" i="4"/>
  <c r="F174" i="4"/>
  <c r="F173" i="4"/>
  <c r="F172" i="4"/>
  <c r="F171" i="4"/>
  <c r="F170" i="4"/>
  <c r="E169" i="4"/>
  <c r="D165" i="1" s="1"/>
  <c r="D169" i="4"/>
  <c r="F168" i="4"/>
  <c r="F167" i="4"/>
  <c r="F166" i="4"/>
  <c r="F165" i="4"/>
  <c r="E164" i="4"/>
  <c r="F164" i="4" s="1"/>
  <c r="D164" i="4"/>
  <c r="F162" i="4"/>
  <c r="F161" i="4"/>
  <c r="F160" i="4"/>
  <c r="E159" i="4"/>
  <c r="D155" i="1" s="1"/>
  <c r="D159" i="4"/>
  <c r="F158" i="4"/>
  <c r="F157" i="4"/>
  <c r="F156" i="4"/>
  <c r="F155" i="4"/>
  <c r="F154" i="4"/>
  <c r="E153" i="4"/>
  <c r="D153" i="4"/>
  <c r="D152" i="4" s="1"/>
  <c r="F150" i="4"/>
  <c r="F149" i="4"/>
  <c r="F148" i="4"/>
  <c r="F147" i="4"/>
  <c r="F146" i="4"/>
  <c r="F145" i="4"/>
  <c r="F144" i="4"/>
  <c r="F143" i="4"/>
  <c r="F142" i="4"/>
  <c r="F141" i="4"/>
  <c r="F140" i="4"/>
  <c r="E140" i="4"/>
  <c r="D140" i="4"/>
  <c r="F139" i="4"/>
  <c r="E139" i="4"/>
  <c r="D139" i="4"/>
  <c r="F138" i="4"/>
  <c r="F137" i="4"/>
  <c r="F136" i="4"/>
  <c r="F135" i="4"/>
  <c r="E134" i="4"/>
  <c r="E133" i="4" s="1"/>
  <c r="D134" i="4"/>
  <c r="F134" i="4" s="1"/>
  <c r="D133" i="4"/>
  <c r="F133" i="4" s="1"/>
  <c r="F132" i="4"/>
  <c r="F131" i="4"/>
  <c r="F130" i="4"/>
  <c r="F129" i="4"/>
  <c r="F128" i="4"/>
  <c r="E128" i="4"/>
  <c r="D128" i="4"/>
  <c r="F127" i="4"/>
  <c r="F126" i="4"/>
  <c r="E125" i="4"/>
  <c r="D125" i="4"/>
  <c r="D124" i="4" s="1"/>
  <c r="F124" i="4" s="1"/>
  <c r="E124" i="4"/>
  <c r="F123" i="4"/>
  <c r="F122" i="4"/>
  <c r="F121" i="4"/>
  <c r="E120" i="4"/>
  <c r="D120" i="4"/>
  <c r="F119" i="4"/>
  <c r="F118" i="4"/>
  <c r="F117" i="4"/>
  <c r="F116" i="4"/>
  <c r="F115" i="4"/>
  <c r="F114" i="4"/>
  <c r="F113" i="4"/>
  <c r="E112" i="4"/>
  <c r="F112" i="4" s="1"/>
  <c r="D112" i="4"/>
  <c r="F111" i="4"/>
  <c r="F110" i="4"/>
  <c r="F109" i="4"/>
  <c r="F108" i="4"/>
  <c r="F107" i="4"/>
  <c r="E107" i="4"/>
  <c r="D107" i="4"/>
  <c r="D106" i="4"/>
  <c r="F105" i="4"/>
  <c r="F104" i="4"/>
  <c r="F103" i="4"/>
  <c r="F102" i="4"/>
  <c r="F101" i="4"/>
  <c r="F100" i="4"/>
  <c r="F99" i="4"/>
  <c r="F98" i="4"/>
  <c r="E98" i="4"/>
  <c r="D98" i="4"/>
  <c r="F97" i="4"/>
  <c r="F96" i="4"/>
  <c r="F95" i="4"/>
  <c r="F94" i="4"/>
  <c r="F93" i="4"/>
  <c r="F92" i="4"/>
  <c r="E91" i="4"/>
  <c r="D91" i="4"/>
  <c r="D82" i="4" s="1"/>
  <c r="F90" i="4"/>
  <c r="F89" i="4"/>
  <c r="F88" i="4"/>
  <c r="F87" i="4"/>
  <c r="F86" i="4"/>
  <c r="F85" i="4"/>
  <c r="F84" i="4"/>
  <c r="F83" i="4"/>
  <c r="E83" i="4"/>
  <c r="D83" i="4"/>
  <c r="E82" i="4"/>
  <c r="F81" i="4"/>
  <c r="F80" i="4"/>
  <c r="F79" i="4"/>
  <c r="F78" i="4"/>
  <c r="E77" i="4"/>
  <c r="D77" i="4"/>
  <c r="F77" i="4" s="1"/>
  <c r="F76" i="4"/>
  <c r="F75" i="4"/>
  <c r="E74" i="4"/>
  <c r="D74" i="4"/>
  <c r="F73" i="4"/>
  <c r="F72" i="4"/>
  <c r="F71" i="4"/>
  <c r="E71" i="4"/>
  <c r="D71" i="4"/>
  <c r="F70" i="4"/>
  <c r="F69" i="4"/>
  <c r="F68" i="4"/>
  <c r="E68" i="4"/>
  <c r="D68" i="4"/>
  <c r="F67" i="4"/>
  <c r="F66" i="4"/>
  <c r="E65" i="4"/>
  <c r="D65" i="4"/>
  <c r="D50" i="4" s="1"/>
  <c r="F64" i="4"/>
  <c r="F63" i="4"/>
  <c r="E62" i="4"/>
  <c r="D58" i="1" s="1"/>
  <c r="D62" i="4"/>
  <c r="F62" i="4" s="1"/>
  <c r="F61" i="4"/>
  <c r="F60" i="4"/>
  <c r="F59" i="4"/>
  <c r="E59" i="4"/>
  <c r="D59" i="4"/>
  <c r="F58" i="4"/>
  <c r="F57" i="4"/>
  <c r="F56" i="4"/>
  <c r="F55" i="4"/>
  <c r="E54" i="4"/>
  <c r="D54" i="4"/>
  <c r="F54" i="4" s="1"/>
  <c r="F53" i="4"/>
  <c r="F52" i="4"/>
  <c r="F51" i="4"/>
  <c r="E51" i="4"/>
  <c r="D51" i="4"/>
  <c r="F49" i="4"/>
  <c r="F48" i="4"/>
  <c r="F47" i="4"/>
  <c r="F46" i="4"/>
  <c r="E45" i="4"/>
  <c r="D45" i="4"/>
  <c r="D44" i="4" s="1"/>
  <c r="F44" i="4" s="1"/>
  <c r="E44" i="4"/>
  <c r="F43" i="4"/>
  <c r="F42" i="4"/>
  <c r="F41" i="4"/>
  <c r="E40" i="4"/>
  <c r="D40" i="4"/>
  <c r="F40" i="4" s="1"/>
  <c r="F39" i="4"/>
  <c r="F38" i="4"/>
  <c r="F37" i="4"/>
  <c r="E37" i="4"/>
  <c r="D37" i="4"/>
  <c r="F36" i="4"/>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F8" i="4" s="1"/>
  <c r="D8" i="4"/>
  <c r="I36" i="3"/>
  <c r="G36" i="3"/>
  <c r="B36" i="3"/>
  <c r="I35" i="3"/>
  <c r="G35" i="3"/>
  <c r="B35" i="3"/>
  <c r="G34" i="3"/>
  <c r="B34" i="3"/>
  <c r="I33" i="3"/>
  <c r="G33" i="3"/>
  <c r="B33" i="3"/>
  <c r="I32" i="3"/>
  <c r="H32" i="3"/>
  <c r="G32" i="3"/>
  <c r="B32" i="3"/>
  <c r="I31" i="3"/>
  <c r="H31" i="3"/>
  <c r="G31" i="3"/>
  <c r="B31" i="3"/>
  <c r="I30" i="3"/>
  <c r="H30" i="3"/>
  <c r="G30" i="3"/>
  <c r="B30" i="3"/>
  <c r="H29" i="3"/>
  <c r="G29" i="3"/>
  <c r="B29" i="3"/>
  <c r="I28" i="3"/>
  <c r="G28" i="3"/>
  <c r="B28" i="3"/>
  <c r="I27" i="3"/>
  <c r="H27" i="3"/>
  <c r="G27" i="3"/>
  <c r="B27" i="3"/>
  <c r="I26" i="3"/>
  <c r="H26" i="3"/>
  <c r="G26" i="3"/>
  <c r="B26" i="3"/>
  <c r="I25" i="3"/>
  <c r="G25" i="3"/>
  <c r="B25" i="3"/>
  <c r="I24" i="3"/>
  <c r="H24" i="3"/>
  <c r="G24" i="3"/>
  <c r="B24" i="3"/>
  <c r="H23" i="3"/>
  <c r="G23" i="3"/>
  <c r="B23" i="3"/>
  <c r="G22" i="3"/>
  <c r="B22" i="3"/>
  <c r="G21" i="3"/>
  <c r="B21" i="3"/>
  <c r="G20" i="3"/>
  <c r="B20" i="3"/>
  <c r="G19" i="3"/>
  <c r="B19" i="3"/>
  <c r="G18" i="3"/>
  <c r="B18" i="3"/>
  <c r="G17" i="3"/>
  <c r="B17" i="3"/>
  <c r="G16" i="3"/>
  <c r="B16" i="3"/>
  <c r="H10" i="3" a="1"/>
  <c r="H10" i="3" s="1"/>
  <c r="L3" i="9" s="1"/>
  <c r="C1580" i="1"/>
  <c r="H1580" i="1" s="1"/>
  <c r="H1579" i="1"/>
  <c r="G1579" i="1"/>
  <c r="C1579" i="1"/>
  <c r="C1578" i="1"/>
  <c r="C1577" i="1"/>
  <c r="G1577" i="1" s="1"/>
  <c r="C1576" i="1"/>
  <c r="H1576" i="1" s="1"/>
  <c r="H1575" i="1"/>
  <c r="G1575" i="1"/>
  <c r="C1575" i="1"/>
  <c r="C1574" i="1"/>
  <c r="C1573" i="1"/>
  <c r="G1573" i="1" s="1"/>
  <c r="H1572" i="1"/>
  <c r="G1572" i="1"/>
  <c r="C1572" i="1"/>
  <c r="H1571" i="1"/>
  <c r="G1571" i="1"/>
  <c r="C1571" i="1"/>
  <c r="C1570" i="1"/>
  <c r="C1569" i="1"/>
  <c r="G1569" i="1" s="1"/>
  <c r="H1568" i="1"/>
  <c r="G1568" i="1"/>
  <c r="C1568" i="1"/>
  <c r="H1567" i="1"/>
  <c r="G1567" i="1"/>
  <c r="C1567" i="1"/>
  <c r="C1566" i="1"/>
  <c r="C1565" i="1"/>
  <c r="G1565" i="1" s="1"/>
  <c r="H1564" i="1"/>
  <c r="G1564" i="1"/>
  <c r="C1564" i="1"/>
  <c r="H1563" i="1"/>
  <c r="G1563" i="1"/>
  <c r="C1563" i="1"/>
  <c r="C1562" i="1"/>
  <c r="C1561" i="1"/>
  <c r="G1561" i="1" s="1"/>
  <c r="H1560" i="1"/>
  <c r="G1560" i="1"/>
  <c r="C1560" i="1"/>
  <c r="H1559" i="1"/>
  <c r="G1559" i="1"/>
  <c r="C1559" i="1"/>
  <c r="C1558" i="1"/>
  <c r="C1557" i="1"/>
  <c r="G1557" i="1" s="1"/>
  <c r="H1556" i="1"/>
  <c r="C1556" i="1"/>
  <c r="G1556" i="1" s="1"/>
  <c r="H1555" i="1"/>
  <c r="G1555" i="1"/>
  <c r="C1555" i="1"/>
  <c r="C1554" i="1"/>
  <c r="C1553" i="1"/>
  <c r="G1553" i="1" s="1"/>
  <c r="H1552" i="1"/>
  <c r="C1552" i="1"/>
  <c r="G1552" i="1" s="1"/>
  <c r="H1551" i="1"/>
  <c r="G1551" i="1"/>
  <c r="C1551" i="1"/>
  <c r="C1550" i="1"/>
  <c r="C1549" i="1"/>
  <c r="G1549" i="1" s="1"/>
  <c r="H1548" i="1"/>
  <c r="G1548" i="1"/>
  <c r="C1548" i="1"/>
  <c r="H1547" i="1"/>
  <c r="G1547" i="1"/>
  <c r="C1547" i="1"/>
  <c r="C1546" i="1"/>
  <c r="C1545" i="1"/>
  <c r="G1545" i="1" s="1"/>
  <c r="H1544" i="1"/>
  <c r="G1544" i="1"/>
  <c r="C1544" i="1"/>
  <c r="H1543" i="1"/>
  <c r="G1543" i="1"/>
  <c r="C1543" i="1"/>
  <c r="C1542" i="1"/>
  <c r="C1541" i="1"/>
  <c r="G1541" i="1" s="1"/>
  <c r="H1540" i="1"/>
  <c r="G1540" i="1"/>
  <c r="C1540" i="1"/>
  <c r="H1539" i="1"/>
  <c r="G1539" i="1"/>
  <c r="C1539" i="1"/>
  <c r="C1538" i="1"/>
  <c r="C1537" i="1"/>
  <c r="G1537" i="1" s="1"/>
  <c r="H1536" i="1"/>
  <c r="G1536" i="1"/>
  <c r="C1536" i="1"/>
  <c r="H1535" i="1"/>
  <c r="G1535" i="1"/>
  <c r="C1535" i="1"/>
  <c r="C1534" i="1"/>
  <c r="C1533" i="1"/>
  <c r="G1533" i="1" s="1"/>
  <c r="H1532" i="1"/>
  <c r="G1532" i="1"/>
  <c r="C1532" i="1"/>
  <c r="H1531" i="1"/>
  <c r="G1531" i="1"/>
  <c r="C1531" i="1"/>
  <c r="C1530" i="1"/>
  <c r="C1529" i="1"/>
  <c r="G1529" i="1" s="1"/>
  <c r="H1528" i="1"/>
  <c r="C1528" i="1"/>
  <c r="G1528" i="1" s="1"/>
  <c r="H1527" i="1"/>
  <c r="G1527" i="1"/>
  <c r="C1527" i="1"/>
  <c r="C1526" i="1"/>
  <c r="C1525" i="1"/>
  <c r="G1525" i="1" s="1"/>
  <c r="H1524" i="1"/>
  <c r="G1524" i="1"/>
  <c r="C1524" i="1"/>
  <c r="H1523" i="1"/>
  <c r="G1523" i="1"/>
  <c r="C1523" i="1"/>
  <c r="C1522" i="1"/>
  <c r="C1521" i="1"/>
  <c r="G1521" i="1" s="1"/>
  <c r="H1520" i="1"/>
  <c r="G1520" i="1"/>
  <c r="C1520" i="1"/>
  <c r="H1519" i="1"/>
  <c r="G1519" i="1"/>
  <c r="C1519" i="1"/>
  <c r="C1518" i="1"/>
  <c r="H1516" i="1"/>
  <c r="C1516" i="1"/>
  <c r="G1516" i="1" s="1"/>
  <c r="C1515" i="1"/>
  <c r="H1515" i="1" s="1"/>
  <c r="C1514" i="1"/>
  <c r="C1513" i="1"/>
  <c r="G1513" i="1" s="1"/>
  <c r="H1512" i="1"/>
  <c r="G1512" i="1"/>
  <c r="C1512" i="1"/>
  <c r="C1511" i="1"/>
  <c r="H1511" i="1" s="1"/>
  <c r="C1510" i="1"/>
  <c r="C1509" i="1"/>
  <c r="G1509" i="1" s="1"/>
  <c r="H1508" i="1"/>
  <c r="C1508" i="1"/>
  <c r="G1508" i="1" s="1"/>
  <c r="C1507" i="1"/>
  <c r="H1507" i="1" s="1"/>
  <c r="C1506" i="1"/>
  <c r="C1505" i="1"/>
  <c r="G1505" i="1" s="1"/>
  <c r="C1504" i="1"/>
  <c r="G1504" i="1" s="1"/>
  <c r="C1503" i="1"/>
  <c r="H1503" i="1" s="1"/>
  <c r="C1502" i="1"/>
  <c r="C1501" i="1"/>
  <c r="G1501" i="1" s="1"/>
  <c r="H1500" i="1"/>
  <c r="C1500" i="1"/>
  <c r="G1500" i="1" s="1"/>
  <c r="C1498" i="1"/>
  <c r="C1497" i="1"/>
  <c r="G1497" i="1" s="1"/>
  <c r="H1496" i="1"/>
  <c r="C1496" i="1"/>
  <c r="G1496" i="1" s="1"/>
  <c r="H1495" i="1"/>
  <c r="G1495" i="1"/>
  <c r="C1495" i="1"/>
  <c r="C1494" i="1"/>
  <c r="C1493" i="1"/>
  <c r="G1493" i="1" s="1"/>
  <c r="C1492" i="1"/>
  <c r="H1492" i="1" s="1"/>
  <c r="H1491" i="1"/>
  <c r="C1491" i="1"/>
  <c r="G1491" i="1" s="1"/>
  <c r="C1490" i="1"/>
  <c r="C1489" i="1"/>
  <c r="G1489" i="1" s="1"/>
  <c r="H1488" i="1"/>
  <c r="G1488" i="1"/>
  <c r="C1488" i="1"/>
  <c r="H1487" i="1"/>
  <c r="C1487" i="1"/>
  <c r="G1487" i="1" s="1"/>
  <c r="C1486" i="1"/>
  <c r="C1485" i="1"/>
  <c r="G1485" i="1" s="1"/>
  <c r="C1484" i="1"/>
  <c r="G1484" i="1" s="1"/>
  <c r="C1483" i="1"/>
  <c r="H1483" i="1" s="1"/>
  <c r="C1482" i="1"/>
  <c r="C1480" i="1"/>
  <c r="H1480" i="1" s="1"/>
  <c r="D1479" i="1"/>
  <c r="C1479" i="1"/>
  <c r="H1478" i="1"/>
  <c r="G1478" i="1"/>
  <c r="I1478" i="1" s="1"/>
  <c r="D1478" i="1"/>
  <c r="C1478" i="1"/>
  <c r="J1478" i="1" s="1"/>
  <c r="D1477" i="1"/>
  <c r="C1477" i="1"/>
  <c r="H1476" i="1"/>
  <c r="G1476" i="1"/>
  <c r="I1476" i="1" s="1"/>
  <c r="D1476" i="1"/>
  <c r="J1476" i="1" s="1"/>
  <c r="C1476" i="1"/>
  <c r="H1475" i="1"/>
  <c r="G1475" i="1"/>
  <c r="D1475" i="1"/>
  <c r="C1475" i="1"/>
  <c r="D1474" i="1"/>
  <c r="C1474" i="1"/>
  <c r="H1473" i="1"/>
  <c r="G1473" i="1"/>
  <c r="I1473" i="1" s="1"/>
  <c r="D1473" i="1"/>
  <c r="J1473" i="1" s="1"/>
  <c r="C1473" i="1"/>
  <c r="D1472" i="1"/>
  <c r="C1472" i="1"/>
  <c r="H1471" i="1"/>
  <c r="G1471" i="1"/>
  <c r="I1471" i="1" s="1"/>
  <c r="D1471" i="1"/>
  <c r="J1471" i="1" s="1"/>
  <c r="C1471" i="1"/>
  <c r="H1470" i="1"/>
  <c r="G1470" i="1"/>
  <c r="D1470" i="1"/>
  <c r="C1470" i="1"/>
  <c r="H1469" i="1"/>
  <c r="G1469" i="1"/>
  <c r="D1469" i="1"/>
  <c r="C1469" i="1"/>
  <c r="D1468" i="1"/>
  <c r="C1468" i="1"/>
  <c r="H1467" i="1"/>
  <c r="G1467" i="1"/>
  <c r="I1467" i="1" s="1"/>
  <c r="D1467" i="1"/>
  <c r="J1467" i="1" s="1"/>
  <c r="C1467" i="1"/>
  <c r="D1466" i="1"/>
  <c r="C1466" i="1"/>
  <c r="H1465" i="1"/>
  <c r="G1465" i="1"/>
  <c r="I1465" i="1" s="1"/>
  <c r="D1465" i="1"/>
  <c r="C1465" i="1"/>
  <c r="J1465" i="1" s="1"/>
  <c r="D1464" i="1"/>
  <c r="C1464" i="1"/>
  <c r="H1463" i="1"/>
  <c r="G1463" i="1"/>
  <c r="I1463" i="1" s="1"/>
  <c r="D1463" i="1"/>
  <c r="C1463" i="1"/>
  <c r="J1463" i="1" s="1"/>
  <c r="D1462" i="1"/>
  <c r="C1462" i="1"/>
  <c r="J1462" i="1" s="1"/>
  <c r="D1461" i="1"/>
  <c r="C1461" i="1"/>
  <c r="H1460" i="1"/>
  <c r="G1460" i="1"/>
  <c r="D1460" i="1"/>
  <c r="C1460" i="1"/>
  <c r="J1460" i="1" s="1"/>
  <c r="J1459" i="1"/>
  <c r="D1459" i="1"/>
  <c r="C1459" i="1"/>
  <c r="H1458" i="1"/>
  <c r="G1458" i="1"/>
  <c r="D1458" i="1"/>
  <c r="C1458" i="1"/>
  <c r="J1458" i="1" s="1"/>
  <c r="J1457" i="1"/>
  <c r="D1457" i="1"/>
  <c r="C1457" i="1"/>
  <c r="H1456" i="1"/>
  <c r="G1456" i="1"/>
  <c r="D1456" i="1"/>
  <c r="C1456" i="1"/>
  <c r="J1456" i="1" s="1"/>
  <c r="J1455" i="1"/>
  <c r="D1455" i="1"/>
  <c r="C1455" i="1"/>
  <c r="D1454" i="1"/>
  <c r="C1454" i="1"/>
  <c r="D1453" i="1"/>
  <c r="C1453" i="1"/>
  <c r="H1452" i="1"/>
  <c r="G1452" i="1"/>
  <c r="D1452" i="1"/>
  <c r="C1452" i="1"/>
  <c r="J1452" i="1" s="1"/>
  <c r="J1451" i="1"/>
  <c r="D1451" i="1"/>
  <c r="C1451" i="1"/>
  <c r="H1450" i="1"/>
  <c r="G1450" i="1"/>
  <c r="D1450" i="1"/>
  <c r="C1450" i="1"/>
  <c r="J1450" i="1" s="1"/>
  <c r="J1449" i="1"/>
  <c r="D1449" i="1"/>
  <c r="C1449" i="1"/>
  <c r="H1448" i="1"/>
  <c r="G1448" i="1"/>
  <c r="D1448" i="1"/>
  <c r="C1448" i="1"/>
  <c r="J1448" i="1" s="1"/>
  <c r="J1447" i="1"/>
  <c r="D1447" i="1"/>
  <c r="C1447" i="1"/>
  <c r="H1446" i="1"/>
  <c r="G1446" i="1"/>
  <c r="D1446" i="1"/>
  <c r="C1446" i="1"/>
  <c r="J1446" i="1" s="1"/>
  <c r="J1445" i="1"/>
  <c r="H1445" i="1"/>
  <c r="D1445" i="1"/>
  <c r="C1445" i="1"/>
  <c r="G1445" i="1" s="1"/>
  <c r="J1444" i="1"/>
  <c r="G1444" i="1"/>
  <c r="I1444" i="1" s="1"/>
  <c r="D1444" i="1"/>
  <c r="C1444" i="1"/>
  <c r="H1444" i="1" s="1"/>
  <c r="H1443" i="1"/>
  <c r="D1443" i="1"/>
  <c r="C1443" i="1"/>
  <c r="J1442" i="1"/>
  <c r="G1442" i="1"/>
  <c r="I1442" i="1" s="1"/>
  <c r="D1442" i="1"/>
  <c r="C1442" i="1"/>
  <c r="H1442" i="1" s="1"/>
  <c r="H1441" i="1"/>
  <c r="D1441" i="1"/>
  <c r="C1441" i="1"/>
  <c r="J1440" i="1"/>
  <c r="G1440" i="1"/>
  <c r="I1440" i="1" s="1"/>
  <c r="D1440" i="1"/>
  <c r="C1440" i="1"/>
  <c r="H1440" i="1" s="1"/>
  <c r="H1439" i="1"/>
  <c r="D1439" i="1"/>
  <c r="C1439" i="1"/>
  <c r="H1438" i="1"/>
  <c r="D1438" i="1"/>
  <c r="C1438" i="1"/>
  <c r="G1438" i="1" s="1"/>
  <c r="D1437" i="1"/>
  <c r="C1437" i="1"/>
  <c r="G1437" i="1" s="1"/>
  <c r="C1436" i="1"/>
  <c r="D1435" i="1"/>
  <c r="D1434" i="1"/>
  <c r="C1434" i="1"/>
  <c r="G1434" i="1" s="1"/>
  <c r="D1433" i="1"/>
  <c r="C1433" i="1"/>
  <c r="H1432" i="1"/>
  <c r="D1432" i="1"/>
  <c r="C1432" i="1"/>
  <c r="G1432" i="1" s="1"/>
  <c r="H1431" i="1"/>
  <c r="D1431" i="1"/>
  <c r="C1431" i="1"/>
  <c r="G1431" i="1" s="1"/>
  <c r="D1430" i="1"/>
  <c r="C1430" i="1"/>
  <c r="G1430" i="1" s="1"/>
  <c r="D1429" i="1"/>
  <c r="C1429" i="1"/>
  <c r="H1428" i="1"/>
  <c r="D1428" i="1"/>
  <c r="C1428" i="1"/>
  <c r="G1428" i="1" s="1"/>
  <c r="H1427" i="1"/>
  <c r="D1427" i="1"/>
  <c r="C1427" i="1"/>
  <c r="G1427" i="1" s="1"/>
  <c r="D1426" i="1"/>
  <c r="C1426" i="1"/>
  <c r="G1426" i="1" s="1"/>
  <c r="D1425" i="1"/>
  <c r="C1425" i="1"/>
  <c r="H1424" i="1"/>
  <c r="D1424" i="1"/>
  <c r="C1424" i="1"/>
  <c r="G1424" i="1" s="1"/>
  <c r="D1423" i="1"/>
  <c r="D1422" i="1"/>
  <c r="C1422" i="1"/>
  <c r="G1422" i="1" s="1"/>
  <c r="D1421" i="1"/>
  <c r="C1421" i="1"/>
  <c r="H1420" i="1"/>
  <c r="D1420" i="1"/>
  <c r="C1420" i="1"/>
  <c r="G1420" i="1" s="1"/>
  <c r="H1419" i="1"/>
  <c r="D1419" i="1"/>
  <c r="C1419" i="1"/>
  <c r="G1419" i="1" s="1"/>
  <c r="D1418" i="1"/>
  <c r="C1418" i="1"/>
  <c r="G1418" i="1" s="1"/>
  <c r="D1417" i="1"/>
  <c r="C1417" i="1"/>
  <c r="H1416" i="1"/>
  <c r="D1416" i="1"/>
  <c r="C1416" i="1"/>
  <c r="G1416" i="1" s="1"/>
  <c r="H1415" i="1"/>
  <c r="D1415" i="1"/>
  <c r="C1415" i="1"/>
  <c r="G1415" i="1" s="1"/>
  <c r="D1414" i="1"/>
  <c r="C1414" i="1"/>
  <c r="G1414" i="1" s="1"/>
  <c r="D1413" i="1"/>
  <c r="C1413" i="1"/>
  <c r="H1412" i="1"/>
  <c r="D1412" i="1"/>
  <c r="C1412" i="1"/>
  <c r="G1412" i="1" s="1"/>
  <c r="H1411" i="1"/>
  <c r="D1411" i="1"/>
  <c r="C1411" i="1"/>
  <c r="G1411" i="1" s="1"/>
  <c r="D1410" i="1"/>
  <c r="C1410" i="1"/>
  <c r="G1410" i="1" s="1"/>
  <c r="D1409" i="1"/>
  <c r="C1409" i="1"/>
  <c r="H1408" i="1"/>
  <c r="D1408" i="1"/>
  <c r="C1408" i="1"/>
  <c r="G1408" i="1" s="1"/>
  <c r="H1407" i="1"/>
  <c r="D1407" i="1"/>
  <c r="C1407" i="1"/>
  <c r="G1407" i="1" s="1"/>
  <c r="D1406" i="1"/>
  <c r="C1406" i="1"/>
  <c r="G1406" i="1" s="1"/>
  <c r="D1405" i="1"/>
  <c r="C1405" i="1"/>
  <c r="H1404" i="1"/>
  <c r="D1404" i="1"/>
  <c r="C1404" i="1"/>
  <c r="G1404" i="1" s="1"/>
  <c r="H1403" i="1"/>
  <c r="D1403" i="1"/>
  <c r="C1403" i="1"/>
  <c r="G1403" i="1" s="1"/>
  <c r="D1402" i="1"/>
  <c r="C1402" i="1"/>
  <c r="G1402" i="1" s="1"/>
  <c r="D1401" i="1"/>
  <c r="C1401" i="1"/>
  <c r="H1400" i="1"/>
  <c r="D1400" i="1"/>
  <c r="C1400" i="1"/>
  <c r="G1400" i="1" s="1"/>
  <c r="H1399" i="1"/>
  <c r="D1399" i="1"/>
  <c r="C1399" i="1"/>
  <c r="G1399" i="1" s="1"/>
  <c r="D1398" i="1"/>
  <c r="C1398" i="1"/>
  <c r="G1398" i="1" s="1"/>
  <c r="D1397" i="1"/>
  <c r="C1397" i="1"/>
  <c r="D1396" i="1"/>
  <c r="C1396" i="1"/>
  <c r="D1395" i="1"/>
  <c r="C1395" i="1"/>
  <c r="D1394" i="1"/>
  <c r="C1394" i="1"/>
  <c r="D1393" i="1"/>
  <c r="C1393" i="1"/>
  <c r="D1392" i="1"/>
  <c r="C1392" i="1"/>
  <c r="D1391" i="1"/>
  <c r="C1391" i="1"/>
  <c r="D1390" i="1"/>
  <c r="C1390" i="1"/>
  <c r="D1389" i="1"/>
  <c r="C1389" i="1"/>
  <c r="D1388" i="1"/>
  <c r="C1388" i="1"/>
  <c r="H1387" i="1"/>
  <c r="D1387" i="1"/>
  <c r="C1387" i="1"/>
  <c r="G1387" i="1" s="1"/>
  <c r="D1386" i="1"/>
  <c r="C1386" i="1"/>
  <c r="D1385" i="1"/>
  <c r="C1385" i="1"/>
  <c r="G1385" i="1" s="1"/>
  <c r="H1384" i="1"/>
  <c r="D1384" i="1"/>
  <c r="C1384" i="1"/>
  <c r="G1384" i="1" s="1"/>
  <c r="H1383" i="1"/>
  <c r="D1383" i="1"/>
  <c r="C1383" i="1"/>
  <c r="G1383" i="1" s="1"/>
  <c r="D1382" i="1"/>
  <c r="C1382" i="1"/>
  <c r="D1381" i="1"/>
  <c r="C1381" i="1"/>
  <c r="G1381" i="1" s="1"/>
  <c r="H1380" i="1"/>
  <c r="D1380" i="1"/>
  <c r="C1380" i="1"/>
  <c r="G1380" i="1" s="1"/>
  <c r="H1379" i="1"/>
  <c r="D1379" i="1"/>
  <c r="C1379" i="1"/>
  <c r="G1379" i="1" s="1"/>
  <c r="D1378" i="1"/>
  <c r="C1378" i="1"/>
  <c r="D1377" i="1"/>
  <c r="C1377" i="1"/>
  <c r="G1377" i="1" s="1"/>
  <c r="H1376" i="1"/>
  <c r="D1376" i="1"/>
  <c r="C1376" i="1"/>
  <c r="G1376" i="1" s="1"/>
  <c r="H1375" i="1"/>
  <c r="D1375" i="1"/>
  <c r="C1375" i="1"/>
  <c r="G1375" i="1" s="1"/>
  <c r="D1374" i="1"/>
  <c r="C1374" i="1"/>
  <c r="D1373" i="1"/>
  <c r="C1373" i="1"/>
  <c r="G1373" i="1" s="1"/>
  <c r="H1372" i="1"/>
  <c r="D1372" i="1"/>
  <c r="C1372" i="1"/>
  <c r="G1372" i="1" s="1"/>
  <c r="H1371" i="1"/>
  <c r="D1371" i="1"/>
  <c r="C1371" i="1"/>
  <c r="G1371" i="1" s="1"/>
  <c r="D1370" i="1"/>
  <c r="C1370" i="1"/>
  <c r="D1369" i="1"/>
  <c r="C1369" i="1"/>
  <c r="G1369" i="1" s="1"/>
  <c r="H1368" i="1"/>
  <c r="D1368" i="1"/>
  <c r="C1368" i="1"/>
  <c r="G1368" i="1" s="1"/>
  <c r="H1367" i="1"/>
  <c r="D1367" i="1"/>
  <c r="C1367" i="1"/>
  <c r="G1367" i="1" s="1"/>
  <c r="D1366" i="1"/>
  <c r="C1366" i="1"/>
  <c r="D1365" i="1"/>
  <c r="C1365" i="1"/>
  <c r="G1365" i="1" s="1"/>
  <c r="H1364" i="1"/>
  <c r="D1364" i="1"/>
  <c r="C1364" i="1"/>
  <c r="G1364" i="1" s="1"/>
  <c r="H1363" i="1"/>
  <c r="D1363" i="1"/>
  <c r="C1363" i="1"/>
  <c r="G1363" i="1" s="1"/>
  <c r="D1362" i="1"/>
  <c r="C1362" i="1"/>
  <c r="D1361" i="1"/>
  <c r="C1361" i="1"/>
  <c r="G1361" i="1" s="1"/>
  <c r="H1360" i="1"/>
  <c r="D1360" i="1"/>
  <c r="C1360" i="1"/>
  <c r="G1360" i="1" s="1"/>
  <c r="H1359" i="1"/>
  <c r="D1359" i="1"/>
  <c r="C1359" i="1"/>
  <c r="G1359" i="1" s="1"/>
  <c r="D1358" i="1"/>
  <c r="C1358" i="1"/>
  <c r="D1357" i="1"/>
  <c r="C1357" i="1"/>
  <c r="G1357" i="1" s="1"/>
  <c r="H1356" i="1"/>
  <c r="D1356" i="1"/>
  <c r="C1356" i="1"/>
  <c r="G1356" i="1" s="1"/>
  <c r="H1355" i="1"/>
  <c r="D1355" i="1"/>
  <c r="C1355" i="1"/>
  <c r="G1355" i="1" s="1"/>
  <c r="D1354" i="1"/>
  <c r="C1354" i="1"/>
  <c r="D1353" i="1"/>
  <c r="C1353" i="1"/>
  <c r="G1353" i="1" s="1"/>
  <c r="H1352" i="1"/>
  <c r="D1352" i="1"/>
  <c r="C1352" i="1"/>
  <c r="G1352" i="1" s="1"/>
  <c r="H1351" i="1"/>
  <c r="D1351" i="1"/>
  <c r="C1351" i="1"/>
  <c r="G1351" i="1" s="1"/>
  <c r="D1350" i="1"/>
  <c r="C1350" i="1"/>
  <c r="D1349" i="1"/>
  <c r="C1349" i="1"/>
  <c r="G1349" i="1" s="1"/>
  <c r="H1348" i="1"/>
  <c r="D1348" i="1"/>
  <c r="C1348" i="1"/>
  <c r="G1348" i="1" s="1"/>
  <c r="H1347" i="1"/>
  <c r="D1347" i="1"/>
  <c r="C1347" i="1"/>
  <c r="G1347" i="1" s="1"/>
  <c r="D1346" i="1"/>
  <c r="C1346" i="1"/>
  <c r="D1345" i="1"/>
  <c r="C1345" i="1"/>
  <c r="G1345" i="1" s="1"/>
  <c r="H1344" i="1"/>
  <c r="D1344" i="1"/>
  <c r="C1344" i="1"/>
  <c r="G1344" i="1" s="1"/>
  <c r="H1343" i="1"/>
  <c r="D1343" i="1"/>
  <c r="C1343" i="1"/>
  <c r="G1343" i="1" s="1"/>
  <c r="D1342" i="1"/>
  <c r="C1342" i="1"/>
  <c r="D1341" i="1"/>
  <c r="C1341" i="1"/>
  <c r="G1341" i="1" s="1"/>
  <c r="H1340" i="1"/>
  <c r="D1340" i="1"/>
  <c r="C1340" i="1"/>
  <c r="G1340" i="1" s="1"/>
  <c r="H1339" i="1"/>
  <c r="D1339" i="1"/>
  <c r="C1339" i="1"/>
  <c r="G1339" i="1" s="1"/>
  <c r="D1338" i="1"/>
  <c r="C1338" i="1"/>
  <c r="D1337" i="1"/>
  <c r="C1337" i="1"/>
  <c r="G1337" i="1" s="1"/>
  <c r="H1336" i="1"/>
  <c r="D1336" i="1"/>
  <c r="C1336" i="1"/>
  <c r="G1336" i="1" s="1"/>
  <c r="D1335" i="1"/>
  <c r="H1335" i="1" s="1"/>
  <c r="C1335" i="1"/>
  <c r="D1334" i="1"/>
  <c r="C1334" i="1"/>
  <c r="G1334" i="1" s="1"/>
  <c r="D1333" i="1"/>
  <c r="C1333" i="1"/>
  <c r="D1332" i="1"/>
  <c r="H1332" i="1" s="1"/>
  <c r="C1332" i="1"/>
  <c r="D1331" i="1"/>
  <c r="H1331" i="1" s="1"/>
  <c r="C1331" i="1"/>
  <c r="G1331" i="1" s="1"/>
  <c r="H1330" i="1"/>
  <c r="D1330" i="1"/>
  <c r="C1330" i="1"/>
  <c r="G1330" i="1" s="1"/>
  <c r="D1329" i="1"/>
  <c r="D1328" i="1"/>
  <c r="H1328" i="1" s="1"/>
  <c r="C1328" i="1"/>
  <c r="G1328" i="1" s="1"/>
  <c r="H1327" i="1"/>
  <c r="D1327" i="1"/>
  <c r="C1327" i="1"/>
  <c r="G1327" i="1" s="1"/>
  <c r="H1326" i="1"/>
  <c r="D1326" i="1"/>
  <c r="C1326" i="1"/>
  <c r="D1325" i="1"/>
  <c r="H1325" i="1" s="1"/>
  <c r="C1325" i="1"/>
  <c r="D1324" i="1"/>
  <c r="H1324" i="1" s="1"/>
  <c r="C1324" i="1"/>
  <c r="G1324" i="1" s="1"/>
  <c r="H1323" i="1"/>
  <c r="D1323" i="1"/>
  <c r="C1323" i="1"/>
  <c r="G1323" i="1" s="1"/>
  <c r="H1322" i="1"/>
  <c r="D1322" i="1"/>
  <c r="C1322" i="1"/>
  <c r="D1321" i="1"/>
  <c r="H1321" i="1" s="1"/>
  <c r="C1321" i="1"/>
  <c r="D1320" i="1"/>
  <c r="H1320" i="1" s="1"/>
  <c r="C1320" i="1"/>
  <c r="G1320" i="1" s="1"/>
  <c r="H1319" i="1"/>
  <c r="D1319" i="1"/>
  <c r="C1319" i="1"/>
  <c r="G1319" i="1" s="1"/>
  <c r="H1318" i="1"/>
  <c r="D1318" i="1"/>
  <c r="C1318" i="1"/>
  <c r="D1317" i="1"/>
  <c r="H1317" i="1" s="1"/>
  <c r="C1317" i="1"/>
  <c r="D1316" i="1"/>
  <c r="H1316" i="1" s="1"/>
  <c r="C1316" i="1"/>
  <c r="G1316" i="1" s="1"/>
  <c r="H1315" i="1"/>
  <c r="D1315" i="1"/>
  <c r="C1315" i="1"/>
  <c r="G1315" i="1" s="1"/>
  <c r="H1314" i="1"/>
  <c r="D1314" i="1"/>
  <c r="C1314" i="1"/>
  <c r="D1313" i="1"/>
  <c r="H1313" i="1" s="1"/>
  <c r="C1313" i="1"/>
  <c r="D1312" i="1"/>
  <c r="H1312" i="1" s="1"/>
  <c r="C1312" i="1"/>
  <c r="G1312" i="1" s="1"/>
  <c r="H1311" i="1"/>
  <c r="D1311" i="1"/>
  <c r="C1311" i="1"/>
  <c r="G1311" i="1" s="1"/>
  <c r="H1310" i="1"/>
  <c r="D1310" i="1"/>
  <c r="C1310" i="1"/>
  <c r="D1309" i="1"/>
  <c r="H1309" i="1" s="1"/>
  <c r="C1309" i="1"/>
  <c r="D1308" i="1"/>
  <c r="H1308" i="1" s="1"/>
  <c r="C1308" i="1"/>
  <c r="G1308" i="1" s="1"/>
  <c r="H1307" i="1"/>
  <c r="D1307" i="1"/>
  <c r="C1307" i="1"/>
  <c r="G1307" i="1" s="1"/>
  <c r="H1306" i="1"/>
  <c r="D1306" i="1"/>
  <c r="C1306" i="1"/>
  <c r="D1305" i="1"/>
  <c r="H1305" i="1" s="1"/>
  <c r="C1305" i="1"/>
  <c r="D1304" i="1"/>
  <c r="H1304" i="1" s="1"/>
  <c r="C1304" i="1"/>
  <c r="G1304" i="1" s="1"/>
  <c r="H1303" i="1"/>
  <c r="D1303" i="1"/>
  <c r="C1303" i="1"/>
  <c r="G1303" i="1" s="1"/>
  <c r="H1302" i="1"/>
  <c r="D1302" i="1"/>
  <c r="C1302" i="1"/>
  <c r="D1301" i="1"/>
  <c r="H1301" i="1" s="1"/>
  <c r="C1301" i="1"/>
  <c r="D1300" i="1"/>
  <c r="H1300" i="1" s="1"/>
  <c r="C1300" i="1"/>
  <c r="G1300" i="1" s="1"/>
  <c r="H1299" i="1"/>
  <c r="D1299" i="1"/>
  <c r="C1299" i="1"/>
  <c r="G1299" i="1" s="1"/>
  <c r="H1298" i="1"/>
  <c r="D1298" i="1"/>
  <c r="C1298" i="1"/>
  <c r="D1297" i="1"/>
  <c r="H1297" i="1" s="1"/>
  <c r="C1297" i="1"/>
  <c r="D1296" i="1"/>
  <c r="H1296" i="1" s="1"/>
  <c r="C1296" i="1"/>
  <c r="G1296" i="1" s="1"/>
  <c r="H1295" i="1"/>
  <c r="D1295" i="1"/>
  <c r="C1295" i="1"/>
  <c r="G1295" i="1" s="1"/>
  <c r="H1294" i="1"/>
  <c r="D1294" i="1"/>
  <c r="C1294" i="1"/>
  <c r="D1293" i="1"/>
  <c r="H1293" i="1" s="1"/>
  <c r="C1293" i="1"/>
  <c r="D1292" i="1"/>
  <c r="H1292" i="1" s="1"/>
  <c r="C1292" i="1"/>
  <c r="G1292" i="1" s="1"/>
  <c r="H1291" i="1"/>
  <c r="D1291" i="1"/>
  <c r="C1291" i="1"/>
  <c r="G1291" i="1" s="1"/>
  <c r="H1290" i="1"/>
  <c r="D1290" i="1"/>
  <c r="C1290" i="1"/>
  <c r="D1289" i="1"/>
  <c r="H1289" i="1" s="1"/>
  <c r="C1289" i="1"/>
  <c r="D1288" i="1"/>
  <c r="H1288" i="1" s="1"/>
  <c r="C1288" i="1"/>
  <c r="G1288" i="1" s="1"/>
  <c r="H1287" i="1"/>
  <c r="D1287" i="1"/>
  <c r="C1287" i="1"/>
  <c r="G1287" i="1" s="1"/>
  <c r="H1286" i="1"/>
  <c r="D1286" i="1"/>
  <c r="C1286" i="1"/>
  <c r="D1285" i="1"/>
  <c r="C1285" i="1"/>
  <c r="H1285" i="1" s="1"/>
  <c r="D1284" i="1"/>
  <c r="C1284" i="1"/>
  <c r="G1284" i="1" s="1"/>
  <c r="H1283" i="1"/>
  <c r="D1283" i="1"/>
  <c r="C1283" i="1"/>
  <c r="G1283" i="1" s="1"/>
  <c r="H1282" i="1"/>
  <c r="D1282" i="1"/>
  <c r="C1282" i="1"/>
  <c r="D1281" i="1"/>
  <c r="C1281" i="1"/>
  <c r="H1281" i="1" s="1"/>
  <c r="D1280" i="1"/>
  <c r="C1280" i="1"/>
  <c r="G1280" i="1" s="1"/>
  <c r="H1279" i="1"/>
  <c r="D1279" i="1"/>
  <c r="C1279" i="1"/>
  <c r="G1279" i="1" s="1"/>
  <c r="H1278" i="1"/>
  <c r="D1278" i="1"/>
  <c r="C1278" i="1"/>
  <c r="D1277" i="1"/>
  <c r="C1277" i="1"/>
  <c r="H1277" i="1" s="1"/>
  <c r="D1276" i="1"/>
  <c r="C1276" i="1"/>
  <c r="G1276" i="1" s="1"/>
  <c r="H1275" i="1"/>
  <c r="D1275" i="1"/>
  <c r="C1275" i="1"/>
  <c r="G1275" i="1" s="1"/>
  <c r="H1274" i="1"/>
  <c r="D1274" i="1"/>
  <c r="C1274" i="1"/>
  <c r="D1273" i="1"/>
  <c r="C1273" i="1"/>
  <c r="H1273" i="1" s="1"/>
  <c r="D1272" i="1"/>
  <c r="C1272" i="1"/>
  <c r="G1272" i="1" s="1"/>
  <c r="H1271" i="1"/>
  <c r="D1271" i="1"/>
  <c r="C1271" i="1"/>
  <c r="G1271" i="1" s="1"/>
  <c r="H1270" i="1"/>
  <c r="D1270" i="1"/>
  <c r="C1270" i="1"/>
  <c r="D1269" i="1"/>
  <c r="C1269" i="1"/>
  <c r="H1269" i="1" s="1"/>
  <c r="D1268" i="1"/>
  <c r="C1268" i="1"/>
  <c r="G1268" i="1" s="1"/>
  <c r="H1267" i="1"/>
  <c r="D1267" i="1"/>
  <c r="C1267" i="1"/>
  <c r="G1267" i="1" s="1"/>
  <c r="H1266" i="1"/>
  <c r="D1266" i="1"/>
  <c r="C1266" i="1"/>
  <c r="D1265" i="1"/>
  <c r="C1265" i="1"/>
  <c r="H1265" i="1" s="1"/>
  <c r="D1264" i="1"/>
  <c r="C1264" i="1"/>
  <c r="G1264" i="1" s="1"/>
  <c r="H1263" i="1"/>
  <c r="D1263" i="1"/>
  <c r="C1263" i="1"/>
  <c r="G1263" i="1" s="1"/>
  <c r="H1262" i="1"/>
  <c r="D1262" i="1"/>
  <c r="C1262" i="1"/>
  <c r="D1261" i="1"/>
  <c r="C1261" i="1"/>
  <c r="H1261" i="1" s="1"/>
  <c r="D1260" i="1"/>
  <c r="C1260" i="1"/>
  <c r="G1260" i="1" s="1"/>
  <c r="H1259" i="1"/>
  <c r="D1259" i="1"/>
  <c r="C1259" i="1"/>
  <c r="G1259" i="1" s="1"/>
  <c r="H1258" i="1"/>
  <c r="D1258" i="1"/>
  <c r="C1258" i="1"/>
  <c r="D1257" i="1"/>
  <c r="C1257" i="1"/>
  <c r="H1257" i="1" s="1"/>
  <c r="D1256" i="1"/>
  <c r="C1256" i="1"/>
  <c r="G1256" i="1" s="1"/>
  <c r="H1255" i="1"/>
  <c r="D1255" i="1"/>
  <c r="C1255" i="1"/>
  <c r="G1255" i="1" s="1"/>
  <c r="H1254" i="1"/>
  <c r="D1254" i="1"/>
  <c r="C1254" i="1"/>
  <c r="D1253" i="1"/>
  <c r="C1253" i="1"/>
  <c r="H1253" i="1" s="1"/>
  <c r="D1252" i="1"/>
  <c r="C1252" i="1"/>
  <c r="G1252" i="1" s="1"/>
  <c r="H1251" i="1"/>
  <c r="D1251" i="1"/>
  <c r="C1251" i="1"/>
  <c r="G1251" i="1" s="1"/>
  <c r="H1250" i="1"/>
  <c r="D1250" i="1"/>
  <c r="C1250" i="1"/>
  <c r="D1249" i="1"/>
  <c r="C1249" i="1"/>
  <c r="H1249" i="1" s="1"/>
  <c r="D1248" i="1"/>
  <c r="C1248" i="1"/>
  <c r="G1248" i="1" s="1"/>
  <c r="H1247" i="1"/>
  <c r="D1247" i="1"/>
  <c r="C1247" i="1"/>
  <c r="G1247" i="1" s="1"/>
  <c r="H1246" i="1"/>
  <c r="D1246" i="1"/>
  <c r="C1246" i="1"/>
  <c r="D1245" i="1"/>
  <c r="C1245" i="1"/>
  <c r="H1245" i="1" s="1"/>
  <c r="D1244" i="1"/>
  <c r="C1244" i="1"/>
  <c r="G1244" i="1" s="1"/>
  <c r="H1243" i="1"/>
  <c r="D1243" i="1"/>
  <c r="C1243" i="1"/>
  <c r="G1243" i="1" s="1"/>
  <c r="H1242" i="1"/>
  <c r="D1242" i="1"/>
  <c r="C1242" i="1"/>
  <c r="D1241" i="1"/>
  <c r="C1241" i="1"/>
  <c r="H1241" i="1" s="1"/>
  <c r="D1240" i="1"/>
  <c r="C1240" i="1"/>
  <c r="G1240" i="1" s="1"/>
  <c r="H1239" i="1"/>
  <c r="D1239" i="1"/>
  <c r="C1239" i="1"/>
  <c r="G1239" i="1" s="1"/>
  <c r="H1238" i="1"/>
  <c r="D1238" i="1"/>
  <c r="C1238" i="1"/>
  <c r="D1237" i="1"/>
  <c r="C1237" i="1"/>
  <c r="H1237" i="1" s="1"/>
  <c r="D1236" i="1"/>
  <c r="C1236" i="1"/>
  <c r="G1236" i="1" s="1"/>
  <c r="H1235" i="1"/>
  <c r="D1235" i="1"/>
  <c r="C1235" i="1"/>
  <c r="G1235" i="1" s="1"/>
  <c r="H1234" i="1"/>
  <c r="D1234" i="1"/>
  <c r="C1234" i="1"/>
  <c r="D1233" i="1"/>
  <c r="C1233" i="1"/>
  <c r="H1233" i="1" s="1"/>
  <c r="D1232" i="1"/>
  <c r="C1232" i="1"/>
  <c r="G1232" i="1" s="1"/>
  <c r="H1231" i="1"/>
  <c r="D1231" i="1"/>
  <c r="C1231" i="1"/>
  <c r="G1231" i="1" s="1"/>
  <c r="H1230" i="1"/>
  <c r="D1230" i="1"/>
  <c r="C1230" i="1"/>
  <c r="D1229" i="1"/>
  <c r="C1229" i="1"/>
  <c r="H1229" i="1" s="1"/>
  <c r="D1228" i="1"/>
  <c r="C1228" i="1"/>
  <c r="G1228" i="1" s="1"/>
  <c r="H1227" i="1"/>
  <c r="D1227" i="1"/>
  <c r="C1227" i="1"/>
  <c r="G1227" i="1" s="1"/>
  <c r="H1226" i="1"/>
  <c r="D1226" i="1"/>
  <c r="C1226" i="1"/>
  <c r="D1225" i="1"/>
  <c r="C1225" i="1"/>
  <c r="H1225" i="1" s="1"/>
  <c r="D1224" i="1"/>
  <c r="C1224" i="1"/>
  <c r="G1224" i="1" s="1"/>
  <c r="H1223" i="1"/>
  <c r="D1223" i="1"/>
  <c r="C1223" i="1"/>
  <c r="G1223" i="1" s="1"/>
  <c r="H1222" i="1"/>
  <c r="D1222" i="1"/>
  <c r="C1222" i="1"/>
  <c r="D1221" i="1"/>
  <c r="C1221" i="1"/>
  <c r="H1221" i="1" s="1"/>
  <c r="D1220" i="1"/>
  <c r="C1220" i="1"/>
  <c r="G1220" i="1" s="1"/>
  <c r="H1219" i="1"/>
  <c r="D1219" i="1"/>
  <c r="C1219" i="1"/>
  <c r="G1219" i="1" s="1"/>
  <c r="H1218" i="1"/>
  <c r="D1218" i="1"/>
  <c r="C1218" i="1"/>
  <c r="D1217" i="1"/>
  <c r="C1217" i="1"/>
  <c r="H1217" i="1" s="1"/>
  <c r="D1216" i="1"/>
  <c r="C1216" i="1"/>
  <c r="G1216" i="1" s="1"/>
  <c r="H1215" i="1"/>
  <c r="D1215" i="1"/>
  <c r="C1215" i="1"/>
  <c r="G1215" i="1" s="1"/>
  <c r="C1214" i="1"/>
  <c r="D1213" i="1"/>
  <c r="C1213" i="1"/>
  <c r="H1213" i="1" s="1"/>
  <c r="D1212" i="1"/>
  <c r="C1212" i="1"/>
  <c r="G1212" i="1" s="1"/>
  <c r="H1211" i="1"/>
  <c r="D1211" i="1"/>
  <c r="C1211" i="1"/>
  <c r="G1211" i="1" s="1"/>
  <c r="H1210" i="1"/>
  <c r="D1210" i="1"/>
  <c r="C1210" i="1"/>
  <c r="D1209" i="1"/>
  <c r="C1209" i="1"/>
  <c r="H1209" i="1" s="1"/>
  <c r="D1208" i="1"/>
  <c r="C1208" i="1"/>
  <c r="G1208" i="1" s="1"/>
  <c r="H1207" i="1"/>
  <c r="D1207" i="1"/>
  <c r="C1207" i="1"/>
  <c r="G1207" i="1" s="1"/>
  <c r="H1206" i="1"/>
  <c r="D1206" i="1"/>
  <c r="C1206" i="1"/>
  <c r="D1205" i="1"/>
  <c r="C1205" i="1"/>
  <c r="H1205" i="1" s="1"/>
  <c r="D1204" i="1"/>
  <c r="C1204" i="1"/>
  <c r="G1204" i="1" s="1"/>
  <c r="H1203" i="1"/>
  <c r="D1203" i="1"/>
  <c r="C1203" i="1"/>
  <c r="G1203" i="1" s="1"/>
  <c r="H1202" i="1"/>
  <c r="D1202" i="1"/>
  <c r="C1202" i="1"/>
  <c r="D1201" i="1"/>
  <c r="C1201" i="1"/>
  <c r="H1201" i="1" s="1"/>
  <c r="D1200" i="1"/>
  <c r="C1200" i="1"/>
  <c r="G1200" i="1" s="1"/>
  <c r="H1199" i="1"/>
  <c r="D1199" i="1"/>
  <c r="C1199" i="1"/>
  <c r="G1199" i="1" s="1"/>
  <c r="H1198" i="1"/>
  <c r="D1198" i="1"/>
  <c r="C1198" i="1"/>
  <c r="D1197" i="1"/>
  <c r="C1197" i="1"/>
  <c r="H1197" i="1" s="1"/>
  <c r="D1196" i="1"/>
  <c r="C1196" i="1"/>
  <c r="G1196" i="1" s="1"/>
  <c r="H1195" i="1"/>
  <c r="D1195" i="1"/>
  <c r="C1195" i="1"/>
  <c r="G1195" i="1" s="1"/>
  <c r="H1194" i="1"/>
  <c r="D1194" i="1"/>
  <c r="C1194" i="1"/>
  <c r="D1193" i="1"/>
  <c r="C1193" i="1"/>
  <c r="H1193" i="1" s="1"/>
  <c r="D1192" i="1"/>
  <c r="C1192" i="1"/>
  <c r="G1192" i="1" s="1"/>
  <c r="H1191" i="1"/>
  <c r="D1191" i="1"/>
  <c r="C1191" i="1"/>
  <c r="G1191" i="1" s="1"/>
  <c r="H1190" i="1"/>
  <c r="D1190" i="1"/>
  <c r="C1190" i="1"/>
  <c r="D1189" i="1"/>
  <c r="C1189" i="1"/>
  <c r="H1189" i="1" s="1"/>
  <c r="D1188" i="1"/>
  <c r="C1188" i="1"/>
  <c r="G1188" i="1" s="1"/>
  <c r="H1187" i="1"/>
  <c r="D1187" i="1"/>
  <c r="C1187" i="1"/>
  <c r="G1187" i="1" s="1"/>
  <c r="H1186" i="1"/>
  <c r="D1186" i="1"/>
  <c r="C1186" i="1"/>
  <c r="D1185" i="1"/>
  <c r="C1185" i="1"/>
  <c r="H1185" i="1" s="1"/>
  <c r="D1184" i="1"/>
  <c r="C1184" i="1"/>
  <c r="G1184" i="1" s="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D990" i="1"/>
  <c r="H989" i="1"/>
  <c r="G989" i="1"/>
  <c r="D989" i="1"/>
  <c r="C989" i="1"/>
  <c r="H988" i="1"/>
  <c r="G988" i="1"/>
  <c r="D988" i="1"/>
  <c r="C988" i="1"/>
  <c r="H987" i="1"/>
  <c r="G987" i="1"/>
  <c r="D987" i="1"/>
  <c r="C987" i="1"/>
  <c r="H986" i="1"/>
  <c r="G986"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D940" i="1"/>
  <c r="H940" i="1" s="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D822" i="1"/>
  <c r="H822" i="1" s="1"/>
  <c r="C822" i="1"/>
  <c r="H821" i="1"/>
  <c r="G821" i="1"/>
  <c r="D821" i="1"/>
  <c r="C821" i="1"/>
  <c r="H820" i="1"/>
  <c r="G820" i="1"/>
  <c r="D820" i="1"/>
  <c r="C820" i="1"/>
  <c r="H819" i="1"/>
  <c r="G819" i="1"/>
  <c r="D819" i="1"/>
  <c r="C819" i="1"/>
  <c r="D818" i="1"/>
  <c r="H818" i="1" s="1"/>
  <c r="C818" i="1"/>
  <c r="D817" i="1"/>
  <c r="H817" i="1" s="1"/>
  <c r="C817" i="1"/>
  <c r="D816" i="1"/>
  <c r="H816" i="1" s="1"/>
  <c r="C816" i="1"/>
  <c r="H815" i="1"/>
  <c r="G815" i="1"/>
  <c r="D815" i="1"/>
  <c r="C815" i="1"/>
  <c r="D814" i="1"/>
  <c r="H814" i="1" s="1"/>
  <c r="C814" i="1"/>
  <c r="H813" i="1"/>
  <c r="G813" i="1"/>
  <c r="D813" i="1"/>
  <c r="C813" i="1"/>
  <c r="H812" i="1"/>
  <c r="G812" i="1"/>
  <c r="D812" i="1"/>
  <c r="C812" i="1"/>
  <c r="H811" i="1"/>
  <c r="G811" i="1"/>
  <c r="D811" i="1"/>
  <c r="C811" i="1"/>
  <c r="H810" i="1"/>
  <c r="G810" i="1"/>
  <c r="D810" i="1"/>
  <c r="C810" i="1"/>
  <c r="D809" i="1"/>
  <c r="H809" i="1" s="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D766" i="1"/>
  <c r="H766" i="1" s="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D756" i="1"/>
  <c r="H756" i="1" s="1"/>
  <c r="C756" i="1"/>
  <c r="D755" i="1"/>
  <c r="H755" i="1" s="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D732" i="1"/>
  <c r="H732" i="1" s="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D715" i="1"/>
  <c r="H715" i="1" s="1"/>
  <c r="C715" i="1"/>
  <c r="H714" i="1"/>
  <c r="G714" i="1"/>
  <c r="D714" i="1"/>
  <c r="C714" i="1"/>
  <c r="H713" i="1"/>
  <c r="G713" i="1"/>
  <c r="D713" i="1"/>
  <c r="C713" i="1"/>
  <c r="G712" i="1"/>
  <c r="D712" i="1"/>
  <c r="H712" i="1" s="1"/>
  <c r="C712" i="1"/>
  <c r="G711" i="1"/>
  <c r="D711" i="1"/>
  <c r="H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D688" i="1"/>
  <c r="G688" i="1" s="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D662" i="1"/>
  <c r="G662" i="1" s="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D654" i="1"/>
  <c r="H654" i="1" s="1"/>
  <c r="C654" i="1"/>
  <c r="D653" i="1"/>
  <c r="H653" i="1" s="1"/>
  <c r="C653" i="1"/>
  <c r="H652" i="1"/>
  <c r="G652" i="1"/>
  <c r="D652" i="1"/>
  <c r="C652" i="1"/>
  <c r="H651" i="1"/>
  <c r="G651" i="1"/>
  <c r="D651" i="1"/>
  <c r="C651" i="1"/>
  <c r="D650" i="1"/>
  <c r="H650" i="1" s="1"/>
  <c r="C650" i="1"/>
  <c r="H649" i="1"/>
  <c r="G649" i="1"/>
  <c r="D649" i="1"/>
  <c r="C649" i="1"/>
  <c r="D648" i="1"/>
  <c r="H648" i="1" s="1"/>
  <c r="C648" i="1"/>
  <c r="H647" i="1"/>
  <c r="G647" i="1"/>
  <c r="D647" i="1"/>
  <c r="C647" i="1"/>
  <c r="D646" i="1"/>
  <c r="H646" i="1" s="1"/>
  <c r="C646" i="1"/>
  <c r="D645" i="1"/>
  <c r="H645" i="1" s="1"/>
  <c r="C645" i="1"/>
  <c r="H644" i="1"/>
  <c r="D644" i="1"/>
  <c r="G644" i="1" s="1"/>
  <c r="C644" i="1"/>
  <c r="D643" i="1"/>
  <c r="H643" i="1" s="1"/>
  <c r="C643" i="1"/>
  <c r="D642" i="1"/>
  <c r="H642" i="1" s="1"/>
  <c r="C642" i="1"/>
  <c r="H641" i="1"/>
  <c r="G641" i="1"/>
  <c r="D641" i="1"/>
  <c r="C641" i="1"/>
  <c r="C638"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3" i="1"/>
  <c r="H413" i="1" s="1"/>
  <c r="C413" i="1"/>
  <c r="C412" i="1"/>
  <c r="H411" i="1"/>
  <c r="D411" i="1"/>
  <c r="G411" i="1" s="1"/>
  <c r="C411" i="1"/>
  <c r="D406" i="1"/>
  <c r="H406" i="1" s="1"/>
  <c r="C406" i="1"/>
  <c r="G405" i="1"/>
  <c r="D405" i="1"/>
  <c r="H405" i="1" s="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D370" i="1"/>
  <c r="H370" i="1" s="1"/>
  <c r="C370" i="1"/>
  <c r="H369" i="1"/>
  <c r="G369" i="1"/>
  <c r="D369" i="1"/>
  <c r="C369" i="1"/>
  <c r="H368" i="1"/>
  <c r="G368" i="1"/>
  <c r="D368" i="1"/>
  <c r="C368" i="1"/>
  <c r="H367" i="1"/>
  <c r="G367" i="1"/>
  <c r="D367" i="1"/>
  <c r="C367" i="1"/>
  <c r="H366" i="1"/>
  <c r="G366" i="1"/>
  <c r="D366" i="1"/>
  <c r="C366" i="1"/>
  <c r="H365" i="1"/>
  <c r="G365" i="1"/>
  <c r="D365" i="1"/>
  <c r="C365" i="1"/>
  <c r="D364" i="1"/>
  <c r="H364" i="1" s="1"/>
  <c r="C364" i="1"/>
  <c r="D363" i="1"/>
  <c r="H363" i="1" s="1"/>
  <c r="C363" i="1"/>
  <c r="H362" i="1"/>
  <c r="G362" i="1"/>
  <c r="D362" i="1"/>
  <c r="C362" i="1"/>
  <c r="H361" i="1"/>
  <c r="G361" i="1"/>
  <c r="D361" i="1"/>
  <c r="C361" i="1"/>
  <c r="H360" i="1"/>
  <c r="G360" i="1"/>
  <c r="D360" i="1"/>
  <c r="C360" i="1"/>
  <c r="D359" i="1"/>
  <c r="H359" i="1" s="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3" i="1"/>
  <c r="H292" i="1"/>
  <c r="G292" i="1"/>
  <c r="D292" i="1"/>
  <c r="C292" i="1"/>
  <c r="H291" i="1"/>
  <c r="G291" i="1"/>
  <c r="D291" i="1"/>
  <c r="C291" i="1"/>
  <c r="H290" i="1"/>
  <c r="G290" i="1"/>
  <c r="D290" i="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G261" i="1"/>
  <c r="D261" i="1"/>
  <c r="H261" i="1" s="1"/>
  <c r="C261" i="1"/>
  <c r="H260" i="1"/>
  <c r="G260" i="1"/>
  <c r="D260" i="1"/>
  <c r="C260" i="1"/>
  <c r="H259" i="1"/>
  <c r="G259" i="1"/>
  <c r="D259" i="1"/>
  <c r="C259" i="1"/>
  <c r="H258" i="1"/>
  <c r="G258" i="1"/>
  <c r="D258" i="1"/>
  <c r="C258" i="1"/>
  <c r="H257" i="1"/>
  <c r="G257" i="1"/>
  <c r="D257" i="1"/>
  <c r="C257" i="1"/>
  <c r="H256" i="1"/>
  <c r="D256" i="1"/>
  <c r="G256" i="1" s="1"/>
  <c r="C256"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D237" i="1"/>
  <c r="H237" i="1" s="1"/>
  <c r="C237" i="1"/>
  <c r="D236" i="1"/>
  <c r="H236" i="1" s="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D229" i="1"/>
  <c r="H229" i="1" s="1"/>
  <c r="C229" i="1"/>
  <c r="D228" i="1"/>
  <c r="H228" i="1" s="1"/>
  <c r="C228" i="1"/>
  <c r="D227" i="1"/>
  <c r="H227" i="1" s="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C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G209" i="1"/>
  <c r="D209" i="1"/>
  <c r="C209" i="1"/>
  <c r="H208" i="1"/>
  <c r="G208" i="1"/>
  <c r="D208" i="1"/>
  <c r="C208" i="1"/>
  <c r="H207" i="1"/>
  <c r="D207" i="1"/>
  <c r="G207" i="1" s="1"/>
  <c r="C207" i="1"/>
  <c r="C206" i="1"/>
  <c r="H205" i="1"/>
  <c r="G205" i="1"/>
  <c r="D205" i="1"/>
  <c r="C205" i="1"/>
  <c r="H204" i="1"/>
  <c r="G204" i="1"/>
  <c r="D204" i="1"/>
  <c r="C204" i="1"/>
  <c r="H203" i="1"/>
  <c r="G203" i="1"/>
  <c r="D203" i="1"/>
  <c r="C203" i="1"/>
  <c r="H202" i="1"/>
  <c r="G202" i="1"/>
  <c r="D202" i="1"/>
  <c r="C202" i="1"/>
  <c r="H201" i="1"/>
  <c r="G201" i="1"/>
  <c r="D201" i="1"/>
  <c r="C201" i="1"/>
  <c r="H200" i="1"/>
  <c r="D200" i="1"/>
  <c r="G200" i="1" s="1"/>
  <c r="C200" i="1"/>
  <c r="H199" i="1"/>
  <c r="G199" i="1"/>
  <c r="D199" i="1"/>
  <c r="C199" i="1"/>
  <c r="H198" i="1"/>
  <c r="D198" i="1"/>
  <c r="G198" i="1" s="1"/>
  <c r="C198" i="1"/>
  <c r="H197" i="1"/>
  <c r="G197" i="1"/>
  <c r="D197" i="1"/>
  <c r="C197" i="1"/>
  <c r="H196" i="1"/>
  <c r="G196" i="1"/>
  <c r="D196" i="1"/>
  <c r="C196" i="1"/>
  <c r="H195" i="1"/>
  <c r="G195" i="1"/>
  <c r="D195" i="1"/>
  <c r="C195" i="1"/>
  <c r="H194" i="1"/>
  <c r="G194" i="1"/>
  <c r="D194" i="1"/>
  <c r="C194" i="1"/>
  <c r="H193" i="1"/>
  <c r="G193" i="1"/>
  <c r="D193" i="1"/>
  <c r="C193" i="1"/>
  <c r="C192" i="1"/>
  <c r="H191" i="1"/>
  <c r="D191" i="1"/>
  <c r="G191" i="1" s="1"/>
  <c r="C191" i="1"/>
  <c r="H190" i="1"/>
  <c r="G190" i="1"/>
  <c r="D190" i="1"/>
  <c r="C190" i="1"/>
  <c r="H189" i="1"/>
  <c r="G189" i="1"/>
  <c r="D189" i="1"/>
  <c r="C189" i="1"/>
  <c r="H188" i="1"/>
  <c r="D188" i="1"/>
  <c r="G188" i="1" s="1"/>
  <c r="C188" i="1"/>
  <c r="H187" i="1"/>
  <c r="D187" i="1"/>
  <c r="G187" i="1" s="1"/>
  <c r="C187" i="1"/>
  <c r="D186" i="1"/>
  <c r="H186" i="1" s="1"/>
  <c r="C186" i="1"/>
  <c r="H185" i="1"/>
  <c r="G185" i="1"/>
  <c r="D185" i="1"/>
  <c r="C185" i="1"/>
  <c r="C184" i="1"/>
  <c r="H183" i="1"/>
  <c r="G183" i="1"/>
  <c r="D183" i="1"/>
  <c r="C183" i="1"/>
  <c r="H182" i="1"/>
  <c r="G182" i="1"/>
  <c r="D182" i="1"/>
  <c r="C182" i="1"/>
  <c r="D181" i="1"/>
  <c r="H181" i="1" s="1"/>
  <c r="C181" i="1"/>
  <c r="H180" i="1"/>
  <c r="G180" i="1"/>
  <c r="D180" i="1"/>
  <c r="C180" i="1"/>
  <c r="D179" i="1"/>
  <c r="H179" i="1" s="1"/>
  <c r="C179" i="1"/>
  <c r="D178" i="1"/>
  <c r="H178" i="1" s="1"/>
  <c r="C178" i="1"/>
  <c r="D177" i="1"/>
  <c r="H177" i="1" s="1"/>
  <c r="C177" i="1"/>
  <c r="D176" i="1"/>
  <c r="H176" i="1" s="1"/>
  <c r="C176" i="1"/>
  <c r="G175" i="1"/>
  <c r="D175" i="1"/>
  <c r="H175" i="1" s="1"/>
  <c r="C175" i="1"/>
  <c r="G174" i="1"/>
  <c r="D174" i="1"/>
  <c r="H174" i="1" s="1"/>
  <c r="C174" i="1"/>
  <c r="D173" i="1"/>
  <c r="H173" i="1" s="1"/>
  <c r="C173" i="1"/>
  <c r="H172" i="1"/>
  <c r="G172" i="1"/>
  <c r="D172" i="1"/>
  <c r="C172" i="1"/>
  <c r="H171" i="1"/>
  <c r="G171" i="1"/>
  <c r="D171" i="1"/>
  <c r="C171" i="1"/>
  <c r="G170" i="1"/>
  <c r="D170" i="1"/>
  <c r="H170" i="1" s="1"/>
  <c r="C170" i="1"/>
  <c r="G169" i="1"/>
  <c r="D169" i="1"/>
  <c r="H169" i="1" s="1"/>
  <c r="C169" i="1"/>
  <c r="H168" i="1"/>
  <c r="G168" i="1"/>
  <c r="D168" i="1"/>
  <c r="C168" i="1"/>
  <c r="H167" i="1"/>
  <c r="G167" i="1"/>
  <c r="D167" i="1"/>
  <c r="C167" i="1"/>
  <c r="G166" i="1"/>
  <c r="D166" i="1"/>
  <c r="H166" i="1" s="1"/>
  <c r="C166" i="1"/>
  <c r="C165" i="1"/>
  <c r="G164" i="1"/>
  <c r="D164" i="1"/>
  <c r="H164" i="1" s="1"/>
  <c r="C164" i="1"/>
  <c r="G163" i="1"/>
  <c r="D163" i="1"/>
  <c r="H163" i="1" s="1"/>
  <c r="C163" i="1"/>
  <c r="H162" i="1"/>
  <c r="D162" i="1"/>
  <c r="G162" i="1" s="1"/>
  <c r="C162" i="1"/>
  <c r="H161" i="1"/>
  <c r="D161" i="1"/>
  <c r="G161" i="1" s="1"/>
  <c r="C161" i="1"/>
  <c r="D160" i="1"/>
  <c r="G160" i="1" s="1"/>
  <c r="C160" i="1"/>
  <c r="H158" i="1"/>
  <c r="G158" i="1"/>
  <c r="D158" i="1"/>
  <c r="C158" i="1"/>
  <c r="D157" i="1"/>
  <c r="H157" i="1" s="1"/>
  <c r="C157" i="1"/>
  <c r="H156" i="1"/>
  <c r="G156" i="1"/>
  <c r="D156" i="1"/>
  <c r="C156" i="1"/>
  <c r="C155" i="1"/>
  <c r="H154" i="1"/>
  <c r="G154" i="1"/>
  <c r="D154" i="1"/>
  <c r="C154" i="1"/>
  <c r="H153" i="1"/>
  <c r="G153" i="1"/>
  <c r="D153" i="1"/>
  <c r="C153" i="1"/>
  <c r="H152" i="1"/>
  <c r="G152" i="1"/>
  <c r="D152" i="1"/>
  <c r="C152" i="1"/>
  <c r="H151" i="1"/>
  <c r="G151" i="1"/>
  <c r="D151" i="1"/>
  <c r="C151" i="1"/>
  <c r="D150" i="1"/>
  <c r="H150" i="1" s="1"/>
  <c r="C150" i="1"/>
  <c r="D149" i="1"/>
  <c r="H149" i="1" s="1"/>
  <c r="C149" i="1"/>
  <c r="C148" i="1"/>
  <c r="D146" i="1"/>
  <c r="H146" i="1" s="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5" i="1" s="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D123" i="1"/>
  <c r="H123" i="1" s="1"/>
  <c r="C123" i="1"/>
  <c r="H122" i="1"/>
  <c r="G122" i="1"/>
  <c r="D122" i="1"/>
  <c r="C122" i="1"/>
  <c r="D121" i="1"/>
  <c r="H121" i="1" s="1"/>
  <c r="C121" i="1"/>
  <c r="D120" i="1"/>
  <c r="H120" i="1" s="1"/>
  <c r="C120" i="1"/>
  <c r="H119" i="1"/>
  <c r="G119" i="1"/>
  <c r="D119" i="1"/>
  <c r="C119" i="1"/>
  <c r="D118" i="1"/>
  <c r="H118" i="1" s="1"/>
  <c r="C118" i="1"/>
  <c r="H117" i="1"/>
  <c r="G117" i="1"/>
  <c r="D117" i="1"/>
  <c r="C117" i="1"/>
  <c r="D116" i="1"/>
  <c r="H116" i="1" s="1"/>
  <c r="C116" i="1"/>
  <c r="H115" i="1"/>
  <c r="G115" i="1"/>
  <c r="D115" i="1"/>
  <c r="C115" i="1"/>
  <c r="H114" i="1"/>
  <c r="G114" i="1"/>
  <c r="D114" i="1"/>
  <c r="C114" i="1"/>
  <c r="D113" i="1"/>
  <c r="H113" i="1" s="1"/>
  <c r="C113" i="1"/>
  <c r="H112" i="1"/>
  <c r="G112" i="1"/>
  <c r="D112" i="1"/>
  <c r="C112" i="1"/>
  <c r="H111" i="1"/>
  <c r="D111" i="1"/>
  <c r="G111" i="1" s="1"/>
  <c r="C111" i="1"/>
  <c r="H110" i="1"/>
  <c r="G110" i="1"/>
  <c r="D110" i="1"/>
  <c r="C110" i="1"/>
  <c r="H109" i="1"/>
  <c r="G109" i="1"/>
  <c r="D109" i="1"/>
  <c r="C109" i="1"/>
  <c r="H108" i="1"/>
  <c r="D108" i="1"/>
  <c r="G108" i="1" s="1"/>
  <c r="C108" i="1"/>
  <c r="H107" i="1"/>
  <c r="G107" i="1"/>
  <c r="D107" i="1"/>
  <c r="C107" i="1"/>
  <c r="H106" i="1"/>
  <c r="G106" i="1"/>
  <c r="D106" i="1"/>
  <c r="C106" i="1"/>
  <c r="H105" i="1"/>
  <c r="G105" i="1"/>
  <c r="D105" i="1"/>
  <c r="C105" i="1"/>
  <c r="H104" i="1"/>
  <c r="G104" i="1"/>
  <c r="D104" i="1"/>
  <c r="C104" i="1"/>
  <c r="H103" i="1"/>
  <c r="G103" i="1"/>
  <c r="D103" i="1"/>
  <c r="C103"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D90" i="1"/>
  <c r="G90" i="1" s="1"/>
  <c r="C90" i="1"/>
  <c r="H89" i="1"/>
  <c r="D89" i="1"/>
  <c r="G89" i="1" s="1"/>
  <c r="C89" i="1"/>
  <c r="H88" i="1"/>
  <c r="D88" i="1"/>
  <c r="G88" i="1" s="1"/>
  <c r="C88" i="1"/>
  <c r="D87" i="1"/>
  <c r="G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G78" i="1" s="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D59" i="1"/>
  <c r="G59" i="1" s="1"/>
  <c r="C59" i="1"/>
  <c r="C58" i="1"/>
  <c r="H57" i="1"/>
  <c r="G57" i="1"/>
  <c r="D57" i="1"/>
  <c r="C57" i="1"/>
  <c r="D56" i="1"/>
  <c r="H56" i="1" s="1"/>
  <c r="C56" i="1"/>
  <c r="D55" i="1"/>
  <c r="H55" i="1" s="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D37" i="1"/>
  <c r="H37" i="1" s="1"/>
  <c r="C37" i="1"/>
  <c r="D36" i="1"/>
  <c r="H36" i="1" s="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D27" i="1"/>
  <c r="H27" i="1" s="1"/>
  <c r="C27" i="1"/>
  <c r="H26" i="1"/>
  <c r="G26" i="1"/>
  <c r="D26" i="1"/>
  <c r="C26" i="1"/>
  <c r="D25" i="1"/>
  <c r="H25" i="1" s="1"/>
  <c r="C25" i="1"/>
  <c r="H24" i="1"/>
  <c r="G24" i="1"/>
  <c r="D24" i="1"/>
  <c r="C24" i="1"/>
  <c r="D23" i="1"/>
  <c r="H23" i="1" s="1"/>
  <c r="C23" i="1"/>
  <c r="H22" i="1"/>
  <c r="G22" i="1"/>
  <c r="D22" i="1"/>
  <c r="C22" i="1"/>
  <c r="H21" i="1"/>
  <c r="G21" i="1"/>
  <c r="D21" i="1"/>
  <c r="C21" i="1"/>
  <c r="H20" i="1"/>
  <c r="G20" i="1"/>
  <c r="D20" i="1"/>
  <c r="C20" i="1"/>
  <c r="D19" i="1"/>
  <c r="H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H11" i="1" s="1"/>
  <c r="C11" i="1"/>
  <c r="H10" i="1"/>
  <c r="G10" i="1"/>
  <c r="D10" i="1"/>
  <c r="C10" i="1"/>
  <c r="D9" i="1"/>
  <c r="H9" i="1" s="1"/>
  <c r="C9" i="1"/>
  <c r="D8" i="1"/>
  <c r="H8" i="1" s="1"/>
  <c r="C8" i="1"/>
  <c r="D7" i="1"/>
  <c r="H7" i="1" s="1"/>
  <c r="C7" i="1"/>
  <c r="D6" i="1"/>
  <c r="H6" i="1" s="1"/>
  <c r="C6" i="1"/>
  <c r="D5" i="1"/>
  <c r="H5" i="1" s="1"/>
  <c r="C5" i="1"/>
  <c r="D4" i="1"/>
  <c r="H4" i="1" s="1"/>
  <c r="C4" i="1"/>
  <c r="G1580" i="1" l="1"/>
  <c r="G1576" i="1"/>
  <c r="G1515" i="1"/>
  <c r="G1511" i="1"/>
  <c r="D24" i="8"/>
  <c r="C1499" i="1" s="1"/>
  <c r="G1507" i="1"/>
  <c r="H1504" i="1"/>
  <c r="G1503" i="1"/>
  <c r="H1499" i="1"/>
  <c r="G1499" i="1"/>
  <c r="D6" i="8"/>
  <c r="C1481" i="1" s="1"/>
  <c r="G1492" i="1"/>
  <c r="G1483" i="1"/>
  <c r="H1484" i="1"/>
  <c r="G1480" i="1"/>
  <c r="G940" i="1"/>
  <c r="G822" i="1"/>
  <c r="G818" i="1"/>
  <c r="G817" i="1"/>
  <c r="G816" i="1"/>
  <c r="G814" i="1"/>
  <c r="G809" i="1"/>
  <c r="G766" i="1"/>
  <c r="G756" i="1"/>
  <c r="G755" i="1"/>
  <c r="G732" i="1"/>
  <c r="G715" i="1"/>
  <c r="F219" i="9"/>
  <c r="E27" i="9"/>
  <c r="B27" i="9" s="1"/>
  <c r="G654" i="1"/>
  <c r="G653" i="1"/>
  <c r="F29" i="4"/>
  <c r="E24" i="9"/>
  <c r="B24" i="9" s="1"/>
  <c r="G650" i="1"/>
  <c r="G648" i="1"/>
  <c r="G646" i="1"/>
  <c r="G643" i="1"/>
  <c r="G642" i="1"/>
  <c r="G645" i="1"/>
  <c r="D593" i="1"/>
  <c r="G288" i="1"/>
  <c r="D412" i="1"/>
  <c r="G406" i="1"/>
  <c r="G364" i="1"/>
  <c r="G370" i="1"/>
  <c r="G359" i="1"/>
  <c r="G363" i="1"/>
  <c r="F364" i="4"/>
  <c r="G413" i="1"/>
  <c r="G638" i="1"/>
  <c r="F225" i="9"/>
  <c r="B225" i="9" s="1"/>
  <c r="F263" i="4"/>
  <c r="G255" i="1"/>
  <c r="G248" i="1"/>
  <c r="H248" i="1"/>
  <c r="F252" i="4"/>
  <c r="G236" i="1"/>
  <c r="G237" i="1"/>
  <c r="F240" i="4"/>
  <c r="F224" i="4"/>
  <c r="G229" i="1"/>
  <c r="E59" i="9"/>
  <c r="B59" i="9" s="1"/>
  <c r="G220" i="1"/>
  <c r="G227" i="1"/>
  <c r="G228" i="1"/>
  <c r="G206" i="1"/>
  <c r="H206" i="1"/>
  <c r="F210" i="4"/>
  <c r="E196" i="4"/>
  <c r="D192" i="1" s="1"/>
  <c r="E52" i="9"/>
  <c r="B52" i="9" s="1"/>
  <c r="G184" i="1"/>
  <c r="G186" i="1"/>
  <c r="F188" i="4"/>
  <c r="G181" i="1"/>
  <c r="E43" i="9"/>
  <c r="B43" i="9" s="1"/>
  <c r="B219" i="9"/>
  <c r="G179" i="1"/>
  <c r="G178" i="1"/>
  <c r="G177" i="1"/>
  <c r="G176" i="1"/>
  <c r="G173" i="1"/>
  <c r="G165" i="1"/>
  <c r="H165" i="1"/>
  <c r="F169" i="4"/>
  <c r="H160" i="1"/>
  <c r="E40" i="9"/>
  <c r="B40" i="9" s="1"/>
  <c r="E163" i="4"/>
  <c r="D159" i="1" s="1"/>
  <c r="H155" i="1"/>
  <c r="G155" i="1"/>
  <c r="E152" i="4"/>
  <c r="D148" i="1" s="1"/>
  <c r="G148" i="1" s="1"/>
  <c r="G157" i="1"/>
  <c r="F159" i="4"/>
  <c r="F217" i="9"/>
  <c r="E39" i="9"/>
  <c r="B39" i="9" s="1"/>
  <c r="H148" i="1"/>
  <c r="G149" i="1"/>
  <c r="G150" i="1"/>
  <c r="G135" i="1"/>
  <c r="G146" i="1"/>
  <c r="G120" i="1"/>
  <c r="G121" i="1"/>
  <c r="G123" i="1"/>
  <c r="G116" i="1"/>
  <c r="G118" i="1"/>
  <c r="F120" i="4"/>
  <c r="G113" i="1"/>
  <c r="F216" i="9"/>
  <c r="B216" i="9" s="1"/>
  <c r="E106" i="4"/>
  <c r="D102" i="1" s="1"/>
  <c r="H87" i="1"/>
  <c r="H78" i="1"/>
  <c r="F82" i="4"/>
  <c r="F74" i="4"/>
  <c r="G58" i="1"/>
  <c r="H58" i="1"/>
  <c r="E50" i="4"/>
  <c r="D46" i="1" s="1"/>
  <c r="H46" i="1" s="1"/>
  <c r="G55" i="1"/>
  <c r="G56" i="1"/>
  <c r="G36" i="1"/>
  <c r="G37" i="1"/>
  <c r="G25" i="1"/>
  <c r="G27" i="1"/>
  <c r="F23" i="4"/>
  <c r="G19" i="1"/>
  <c r="G23" i="1"/>
  <c r="G11" i="1"/>
  <c r="G9" i="1"/>
  <c r="G8" i="1"/>
  <c r="G7" i="1"/>
  <c r="G6" i="1"/>
  <c r="G4" i="1"/>
  <c r="G5" i="1"/>
  <c r="E7" i="4"/>
  <c r="F214" i="9"/>
  <c r="B214" i="9" s="1"/>
  <c r="E26" i="9"/>
  <c r="B26" i="9" s="1"/>
  <c r="G1350" i="1"/>
  <c r="H1350" i="1"/>
  <c r="G1366" i="1"/>
  <c r="H1366" i="1"/>
  <c r="G1382" i="1"/>
  <c r="H1382" i="1"/>
  <c r="H1389" i="1"/>
  <c r="G1389" i="1"/>
  <c r="H1391" i="1"/>
  <c r="G1391" i="1"/>
  <c r="H1393" i="1"/>
  <c r="G1393" i="1"/>
  <c r="H1395" i="1"/>
  <c r="G1395" i="1"/>
  <c r="G1397" i="1"/>
  <c r="H1397" i="1"/>
  <c r="G1405" i="1"/>
  <c r="H1405" i="1"/>
  <c r="G1413" i="1"/>
  <c r="H1413" i="1"/>
  <c r="G1421" i="1"/>
  <c r="H1421" i="1"/>
  <c r="G1342" i="1"/>
  <c r="H1342" i="1"/>
  <c r="G1358" i="1"/>
  <c r="H1358" i="1"/>
  <c r="G1374" i="1"/>
  <c r="H1374" i="1"/>
  <c r="H1184" i="1"/>
  <c r="G1186" i="1"/>
  <c r="H1188" i="1"/>
  <c r="G1190" i="1"/>
  <c r="H1192" i="1"/>
  <c r="G1194" i="1"/>
  <c r="H1196" i="1"/>
  <c r="G1198" i="1"/>
  <c r="H1200" i="1"/>
  <c r="G1202" i="1"/>
  <c r="H1204" i="1"/>
  <c r="G1206" i="1"/>
  <c r="H1208" i="1"/>
  <c r="G1210" i="1"/>
  <c r="H1212" i="1"/>
  <c r="H1216" i="1"/>
  <c r="G1218" i="1"/>
  <c r="H1220" i="1"/>
  <c r="G1222" i="1"/>
  <c r="H1224" i="1"/>
  <c r="G1226" i="1"/>
  <c r="H1228" i="1"/>
  <c r="G1230" i="1"/>
  <c r="H1232" i="1"/>
  <c r="G1234" i="1"/>
  <c r="H1236" i="1"/>
  <c r="G1238" i="1"/>
  <c r="H1240" i="1"/>
  <c r="G1242" i="1"/>
  <c r="H1244" i="1"/>
  <c r="G1246" i="1"/>
  <c r="H1248" i="1"/>
  <c r="G1250" i="1"/>
  <c r="H1252" i="1"/>
  <c r="G1254" i="1"/>
  <c r="H1256" i="1"/>
  <c r="G1258" i="1"/>
  <c r="H1260" i="1"/>
  <c r="G1262" i="1"/>
  <c r="H1264" i="1"/>
  <c r="G1266" i="1"/>
  <c r="H1268" i="1"/>
  <c r="G1270" i="1"/>
  <c r="H1272" i="1"/>
  <c r="G1274" i="1"/>
  <c r="H1276" i="1"/>
  <c r="G1278" i="1"/>
  <c r="H1280" i="1"/>
  <c r="G1282" i="1"/>
  <c r="H1284" i="1"/>
  <c r="G1286" i="1"/>
  <c r="G1290" i="1"/>
  <c r="G1294" i="1"/>
  <c r="G1298" i="1"/>
  <c r="G1302" i="1"/>
  <c r="G1306" i="1"/>
  <c r="G1310" i="1"/>
  <c r="G1314" i="1"/>
  <c r="G1318" i="1"/>
  <c r="G1322" i="1"/>
  <c r="G1326" i="1"/>
  <c r="H1333" i="1"/>
  <c r="H1334" i="1"/>
  <c r="G1338" i="1"/>
  <c r="H1338" i="1"/>
  <c r="G1346" i="1"/>
  <c r="H1346" i="1"/>
  <c r="G1354" i="1"/>
  <c r="H1354" i="1"/>
  <c r="G1362" i="1"/>
  <c r="H1362" i="1"/>
  <c r="G1370" i="1"/>
  <c r="H1370" i="1"/>
  <c r="G1378" i="1"/>
  <c r="H1378" i="1"/>
  <c r="G1386" i="1"/>
  <c r="H1386" i="1"/>
  <c r="G1185" i="1"/>
  <c r="G1189" i="1"/>
  <c r="G1193" i="1"/>
  <c r="G1197" i="1"/>
  <c r="G1201" i="1"/>
  <c r="G1205" i="1"/>
  <c r="G1209" i="1"/>
  <c r="G1213" i="1"/>
  <c r="G1217" i="1"/>
  <c r="G1221" i="1"/>
  <c r="G1225" i="1"/>
  <c r="G1229" i="1"/>
  <c r="G1233" i="1"/>
  <c r="G1237" i="1"/>
  <c r="G1241" i="1"/>
  <c r="G1245" i="1"/>
  <c r="G1249" i="1"/>
  <c r="G1253" i="1"/>
  <c r="G1257" i="1"/>
  <c r="G1261" i="1"/>
  <c r="G1265" i="1"/>
  <c r="G1269" i="1"/>
  <c r="G1273" i="1"/>
  <c r="G1277" i="1"/>
  <c r="G1281" i="1"/>
  <c r="G1285" i="1"/>
  <c r="G1289" i="1"/>
  <c r="G1293" i="1"/>
  <c r="G1297" i="1"/>
  <c r="G1301" i="1"/>
  <c r="G1305" i="1"/>
  <c r="G1309" i="1"/>
  <c r="G1313" i="1"/>
  <c r="G1317" i="1"/>
  <c r="G1321" i="1"/>
  <c r="G1325" i="1"/>
  <c r="G1332" i="1"/>
  <c r="H1388" i="1"/>
  <c r="G1388" i="1"/>
  <c r="H1390" i="1"/>
  <c r="G1390" i="1"/>
  <c r="H1392" i="1"/>
  <c r="G1392" i="1"/>
  <c r="H1394" i="1"/>
  <c r="G1394" i="1"/>
  <c r="H1396" i="1"/>
  <c r="G1396" i="1"/>
  <c r="G1401" i="1"/>
  <c r="H1401" i="1"/>
  <c r="G1409" i="1"/>
  <c r="H1409" i="1"/>
  <c r="G1417" i="1"/>
  <c r="H1417" i="1"/>
  <c r="G1472" i="1"/>
  <c r="I1472" i="1" s="1"/>
  <c r="J1472" i="1"/>
  <c r="H1472" i="1"/>
  <c r="G20" i="9"/>
  <c r="F152" i="4"/>
  <c r="G1335" i="1"/>
  <c r="H1337" i="1"/>
  <c r="H1341" i="1"/>
  <c r="H1345" i="1"/>
  <c r="H1349" i="1"/>
  <c r="H1353" i="1"/>
  <c r="H1357" i="1"/>
  <c r="H1361" i="1"/>
  <c r="H1365" i="1"/>
  <c r="H1369" i="1"/>
  <c r="H1373" i="1"/>
  <c r="H1377" i="1"/>
  <c r="H1381" i="1"/>
  <c r="H1385" i="1"/>
  <c r="G1429" i="1"/>
  <c r="H1429" i="1"/>
  <c r="H1482" i="1"/>
  <c r="G1482" i="1"/>
  <c r="H1486" i="1"/>
  <c r="G1486" i="1"/>
  <c r="H1490" i="1"/>
  <c r="G1490" i="1"/>
  <c r="H1494" i="1"/>
  <c r="G1494" i="1"/>
  <c r="H1510" i="1"/>
  <c r="G1510" i="1"/>
  <c r="H1514" i="1"/>
  <c r="G1514" i="1"/>
  <c r="H1558" i="1"/>
  <c r="G1558" i="1"/>
  <c r="H1562" i="1"/>
  <c r="G1562" i="1"/>
  <c r="H1566" i="1"/>
  <c r="G1566" i="1"/>
  <c r="H1570" i="1"/>
  <c r="G1570" i="1"/>
  <c r="H1574" i="1"/>
  <c r="G1574" i="1"/>
  <c r="H1578" i="1"/>
  <c r="G1578" i="1"/>
  <c r="G1333" i="1"/>
  <c r="G1425" i="1"/>
  <c r="H1425" i="1"/>
  <c r="G1433" i="1"/>
  <c r="H1433" i="1"/>
  <c r="H1398" i="1"/>
  <c r="H1402" i="1"/>
  <c r="H1406" i="1"/>
  <c r="H1410" i="1"/>
  <c r="H1414" i="1"/>
  <c r="H1418" i="1"/>
  <c r="H1422" i="1"/>
  <c r="H1426" i="1"/>
  <c r="H1430" i="1"/>
  <c r="H1434" i="1"/>
  <c r="H1437" i="1"/>
  <c r="J1439" i="1"/>
  <c r="G1439" i="1"/>
  <c r="I1439" i="1" s="1"/>
  <c r="J1441" i="1"/>
  <c r="G1441" i="1"/>
  <c r="I1441" i="1" s="1"/>
  <c r="J1443" i="1"/>
  <c r="G1443" i="1"/>
  <c r="I1443" i="1" s="1"/>
  <c r="G1447" i="1"/>
  <c r="H1447" i="1"/>
  <c r="G1449" i="1"/>
  <c r="H1449" i="1"/>
  <c r="G1451" i="1"/>
  <c r="H1451" i="1"/>
  <c r="G1453" i="1"/>
  <c r="H1453" i="1"/>
  <c r="G1455" i="1"/>
  <c r="H1455" i="1"/>
  <c r="G1457" i="1"/>
  <c r="H1457" i="1"/>
  <c r="G1459" i="1"/>
  <c r="H1459" i="1"/>
  <c r="G1461" i="1"/>
  <c r="H1461" i="1"/>
  <c r="G1468" i="1"/>
  <c r="J1468" i="1"/>
  <c r="H1468" i="1"/>
  <c r="G1479" i="1"/>
  <c r="J1479" i="1"/>
  <c r="H1479" i="1"/>
  <c r="H1506" i="1"/>
  <c r="G1506" i="1"/>
  <c r="H1554" i="1"/>
  <c r="G1554" i="1"/>
  <c r="G1466" i="1"/>
  <c r="J1466" i="1"/>
  <c r="H1466" i="1"/>
  <c r="G1477" i="1"/>
  <c r="I1477" i="1" s="1"/>
  <c r="J1477" i="1"/>
  <c r="H1477" i="1"/>
  <c r="H1502" i="1"/>
  <c r="G1502" i="1"/>
  <c r="H1530" i="1"/>
  <c r="G1530" i="1"/>
  <c r="H1534" i="1"/>
  <c r="G1534" i="1"/>
  <c r="H1538" i="1"/>
  <c r="G1538" i="1"/>
  <c r="H1542" i="1"/>
  <c r="G1542" i="1"/>
  <c r="H1546" i="1"/>
  <c r="G1546" i="1"/>
  <c r="H1550" i="1"/>
  <c r="G1550" i="1"/>
  <c r="I1446" i="1"/>
  <c r="I1448" i="1"/>
  <c r="I1450" i="1"/>
  <c r="I1452" i="1"/>
  <c r="G1454" i="1"/>
  <c r="H1454" i="1"/>
  <c r="I1456" i="1"/>
  <c r="I1458" i="1"/>
  <c r="I1460" i="1"/>
  <c r="G1462" i="1"/>
  <c r="I1462" i="1" s="1"/>
  <c r="H1462" i="1"/>
  <c r="G1464" i="1"/>
  <c r="I1464" i="1" s="1"/>
  <c r="J1464" i="1"/>
  <c r="H1464" i="1"/>
  <c r="G1474" i="1"/>
  <c r="J1474" i="1"/>
  <c r="H1474" i="1"/>
  <c r="H1498" i="1"/>
  <c r="G1498" i="1"/>
  <c r="H1518" i="1"/>
  <c r="G1518" i="1"/>
  <c r="H1522" i="1"/>
  <c r="G1522" i="1"/>
  <c r="H1526" i="1"/>
  <c r="G1526" i="1"/>
  <c r="H1485" i="1"/>
  <c r="H1489" i="1"/>
  <c r="H1493" i="1"/>
  <c r="H1497" i="1"/>
  <c r="H1501" i="1"/>
  <c r="H1505" i="1"/>
  <c r="H1509" i="1"/>
  <c r="H1513" i="1"/>
  <c r="H1521" i="1"/>
  <c r="H1525" i="1"/>
  <c r="H1529" i="1"/>
  <c r="H1533" i="1"/>
  <c r="H1537" i="1"/>
  <c r="H1541" i="1"/>
  <c r="H1545" i="1"/>
  <c r="H1549" i="1"/>
  <c r="H1553" i="1"/>
  <c r="H1557" i="1"/>
  <c r="H1561" i="1"/>
  <c r="H1565" i="1"/>
  <c r="H1569" i="1"/>
  <c r="H1573" i="1"/>
  <c r="H1577" i="1"/>
  <c r="D7" i="4"/>
  <c r="F45" i="4"/>
  <c r="F65" i="4"/>
  <c r="F91" i="4"/>
  <c r="F125" i="4"/>
  <c r="F153" i="4"/>
  <c r="D163" i="4"/>
  <c r="F197" i="4"/>
  <c r="F231" i="4"/>
  <c r="D299" i="4"/>
  <c r="F304" i="4"/>
  <c r="D311" i="4"/>
  <c r="F460" i="4"/>
  <c r="D459" i="4"/>
  <c r="E472" i="4"/>
  <c r="D466" i="1" s="1"/>
  <c r="E484" i="4"/>
  <c r="D478" i="1" s="1"/>
  <c r="E529" i="4"/>
  <c r="F599" i="4"/>
  <c r="H286" i="9"/>
  <c r="E286" i="9" s="1"/>
  <c r="B286" i="9" s="1"/>
  <c r="E87" i="5"/>
  <c r="E237" i="5"/>
  <c r="E5" i="7"/>
  <c r="D351" i="4"/>
  <c r="F356" i="4"/>
  <c r="D363" i="4"/>
  <c r="E459" i="4"/>
  <c r="D453" i="1" s="1"/>
  <c r="F530" i="4"/>
  <c r="D529" i="4"/>
  <c r="D118" i="5"/>
  <c r="F119" i="5"/>
  <c r="G297" i="9"/>
  <c r="E297" i="9" s="1"/>
  <c r="D643" i="4"/>
  <c r="F416" i="4"/>
  <c r="D580" i="4"/>
  <c r="F585" i="4"/>
  <c r="F594" i="4"/>
  <c r="D593" i="4"/>
  <c r="F8" i="5"/>
  <c r="F70" i="5"/>
  <c r="D69" i="5"/>
  <c r="E363" i="4"/>
  <c r="D358" i="1" s="1"/>
  <c r="E643" i="4"/>
  <c r="D637" i="1" s="1"/>
  <c r="D421" i="4"/>
  <c r="D625" i="4"/>
  <c r="E7" i="5"/>
  <c r="D12" i="5"/>
  <c r="F45" i="5"/>
  <c r="G289" i="9"/>
  <c r="E289" i="9" s="1"/>
  <c r="B289" i="9" s="1"/>
  <c r="F177" i="5"/>
  <c r="F180" i="5"/>
  <c r="F190" i="5"/>
  <c r="D206" i="5"/>
  <c r="F238" i="5"/>
  <c r="F246" i="5"/>
  <c r="F5" i="6"/>
  <c r="D35" i="6"/>
  <c r="D129" i="6"/>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M212" i="9"/>
  <c r="G189" i="9"/>
  <c r="E189" i="9" s="1"/>
  <c r="B189" i="9" s="1"/>
  <c r="G187" i="9"/>
  <c r="E187" i="9" s="1"/>
  <c r="B187" i="9" s="1"/>
  <c r="G185" i="9"/>
  <c r="E185" i="9" s="1"/>
  <c r="B185" i="9" s="1"/>
  <c r="G183" i="9"/>
  <c r="E183" i="9" s="1"/>
  <c r="B183" i="9" s="1"/>
  <c r="G181" i="9"/>
  <c r="E181" i="9" s="1"/>
  <c r="B181" i="9" s="1"/>
  <c r="G179" i="9"/>
  <c r="E179" i="9" s="1"/>
  <c r="B179" i="9" s="1"/>
  <c r="G177" i="9"/>
  <c r="E177" i="9" s="1"/>
  <c r="B177" i="9" s="1"/>
  <c r="G165" i="9"/>
  <c r="H164" i="9"/>
  <c r="G191" i="9"/>
  <c r="E191" i="9" s="1"/>
  <c r="B191" i="9" s="1"/>
  <c r="G164" i="9"/>
  <c r="E164" i="9" s="1"/>
  <c r="B164" i="9" s="1"/>
  <c r="G163" i="9"/>
  <c r="E163" i="9" s="1"/>
  <c r="B163" i="9" s="1"/>
  <c r="G162" i="9"/>
  <c r="E162" i="9" s="1"/>
  <c r="B162" i="9" s="1"/>
  <c r="G161" i="9"/>
  <c r="E161" i="9" s="1"/>
  <c r="B161" i="9" s="1"/>
  <c r="G160" i="9"/>
  <c r="E160" i="9" s="1"/>
  <c r="B160" i="9" s="1"/>
  <c r="G190" i="9"/>
  <c r="E190" i="9" s="1"/>
  <c r="B190" i="9" s="1"/>
  <c r="G188" i="9"/>
  <c r="E188" i="9" s="1"/>
  <c r="B188" i="9" s="1"/>
  <c r="G186" i="9"/>
  <c r="E186" i="9" s="1"/>
  <c r="B186" i="9" s="1"/>
  <c r="G184" i="9"/>
  <c r="E184" i="9" s="1"/>
  <c r="B184" i="9" s="1"/>
  <c r="G182" i="9"/>
  <c r="E182" i="9" s="1"/>
  <c r="B182" i="9" s="1"/>
  <c r="G180" i="9"/>
  <c r="E180" i="9" s="1"/>
  <c r="B180" i="9" s="1"/>
  <c r="G178" i="9"/>
  <c r="E178" i="9" s="1"/>
  <c r="B178" i="9" s="1"/>
  <c r="I10" i="9"/>
  <c r="G166" i="9"/>
  <c r="E166" i="9" s="1"/>
  <c r="B166" i="9" s="1"/>
  <c r="G168" i="9"/>
  <c r="E168" i="9" s="1"/>
  <c r="B168" i="9" s="1"/>
  <c r="G170" i="9"/>
  <c r="E170" i="9" s="1"/>
  <c r="B170" i="9" s="1"/>
  <c r="G172" i="9"/>
  <c r="E172" i="9" s="1"/>
  <c r="B172" i="9" s="1"/>
  <c r="G174" i="9"/>
  <c r="E174" i="9" s="1"/>
  <c r="B174" i="9" s="1"/>
  <c r="G176" i="9"/>
  <c r="E176" i="9" s="1"/>
  <c r="B176" i="9" s="1"/>
  <c r="E291" i="9"/>
  <c r="B291" i="9" s="1"/>
  <c r="E69" i="9"/>
  <c r="B69" i="9" s="1"/>
  <c r="E81" i="9"/>
  <c r="B81" i="9" s="1"/>
  <c r="B87" i="9"/>
  <c r="E97" i="9"/>
  <c r="B97" i="9" s="1"/>
  <c r="E105" i="9"/>
  <c r="B105" i="9" s="1"/>
  <c r="E113" i="9"/>
  <c r="B113" i="9" s="1"/>
  <c r="E121" i="9"/>
  <c r="B121" i="9" s="1"/>
  <c r="E129" i="9"/>
  <c r="B129" i="9" s="1"/>
  <c r="E137" i="9"/>
  <c r="B137" i="9" s="1"/>
  <c r="B143" i="9"/>
  <c r="B151" i="9"/>
  <c r="B159" i="9"/>
  <c r="E176" i="5"/>
  <c r="B71" i="9"/>
  <c r="E77" i="9"/>
  <c r="B77" i="9" s="1"/>
  <c r="B83" i="9"/>
  <c r="E93" i="9"/>
  <c r="B93" i="9" s="1"/>
  <c r="B103" i="9"/>
  <c r="B111" i="9"/>
  <c r="B119" i="9"/>
  <c r="B127" i="9"/>
  <c r="B135" i="9"/>
  <c r="E149" i="9"/>
  <c r="B149" i="9" s="1"/>
  <c r="E157" i="9"/>
  <c r="B157" i="9" s="1"/>
  <c r="H165" i="9"/>
  <c r="G167" i="9"/>
  <c r="E167" i="9" s="1"/>
  <c r="B167" i="9" s="1"/>
  <c r="G169" i="9"/>
  <c r="E169" i="9" s="1"/>
  <c r="B169" i="9" s="1"/>
  <c r="G171" i="9"/>
  <c r="E171" i="9" s="1"/>
  <c r="B171" i="9" s="1"/>
  <c r="G173" i="9"/>
  <c r="E173" i="9" s="1"/>
  <c r="B173" i="9" s="1"/>
  <c r="G175" i="9"/>
  <c r="E175" i="9" s="1"/>
  <c r="B175" i="9" s="1"/>
  <c r="B213" i="9"/>
  <c r="B221" i="9"/>
  <c r="B229" i="9"/>
  <c r="B237" i="9"/>
  <c r="B245" i="9"/>
  <c r="B253" i="9"/>
  <c r="B261" i="9"/>
  <c r="B269" i="9"/>
  <c r="B281" i="9"/>
  <c r="B290" i="9"/>
  <c r="B217" i="9"/>
  <c r="B233" i="9"/>
  <c r="B241" i="9"/>
  <c r="B249" i="9"/>
  <c r="B257" i="9"/>
  <c r="B265" i="9"/>
  <c r="F275" i="9"/>
  <c r="D42" i="8" l="1"/>
  <c r="G295" i="9" s="1"/>
  <c r="E295" i="9" s="1"/>
  <c r="B295" i="9" s="1"/>
  <c r="G1481" i="1"/>
  <c r="H1481" i="1"/>
  <c r="H593" i="1"/>
  <c r="G593" i="1"/>
  <c r="H412" i="1"/>
  <c r="G412" i="1"/>
  <c r="E350" i="4"/>
  <c r="D345" i="1" s="1"/>
  <c r="G192" i="1"/>
  <c r="H192" i="1"/>
  <c r="F196" i="4"/>
  <c r="E151" i="4"/>
  <c r="E289" i="4" s="1"/>
  <c r="E20" i="9"/>
  <c r="B20" i="9" s="1"/>
  <c r="H20" i="9"/>
  <c r="G102" i="1"/>
  <c r="H102" i="1"/>
  <c r="F106" i="4"/>
  <c r="G46" i="1"/>
  <c r="F50" i="4"/>
  <c r="E6" i="4"/>
  <c r="D3" i="1"/>
  <c r="F35" i="6"/>
  <c r="H25" i="3"/>
  <c r="C1329" i="1"/>
  <c r="F12" i="5"/>
  <c r="C990" i="1"/>
  <c r="D68" i="5"/>
  <c r="F69" i="5"/>
  <c r="C1047" i="1"/>
  <c r="F593" i="4"/>
  <c r="C587" i="1"/>
  <c r="D141" i="6"/>
  <c r="D350" i="4"/>
  <c r="F351" i="4"/>
  <c r="C346" i="1"/>
  <c r="G466" i="1"/>
  <c r="H466" i="1"/>
  <c r="F163" i="4"/>
  <c r="C159" i="1"/>
  <c r="E420" i="4"/>
  <c r="E408" i="4"/>
  <c r="D403" i="1" s="1"/>
  <c r="E6" i="5"/>
  <c r="I20" i="3"/>
  <c r="D985" i="1"/>
  <c r="F643" i="4"/>
  <c r="C637" i="1"/>
  <c r="D1436" i="1"/>
  <c r="I29" i="3"/>
  <c r="F459" i="4"/>
  <c r="C453" i="1"/>
  <c r="D298" i="4"/>
  <c r="F299" i="4"/>
  <c r="C294" i="1"/>
  <c r="I1474" i="1"/>
  <c r="I1468" i="1"/>
  <c r="I1459" i="1"/>
  <c r="I1455" i="1"/>
  <c r="I1451" i="1"/>
  <c r="I1447" i="1"/>
  <c r="E407" i="4"/>
  <c r="D402" i="1" s="1"/>
  <c r="G299" i="9"/>
  <c r="E299" i="9" s="1"/>
  <c r="E165" i="9"/>
  <c r="B165" i="9" s="1"/>
  <c r="F212" i="9"/>
  <c r="F625" i="4"/>
  <c r="C619" i="1"/>
  <c r="D7" i="5"/>
  <c r="F118" i="5"/>
  <c r="C1096" i="1"/>
  <c r="F363" i="4"/>
  <c r="C358" i="1"/>
  <c r="I23" i="3"/>
  <c r="D1214" i="1"/>
  <c r="E528" i="4"/>
  <c r="D523" i="1"/>
  <c r="F7" i="4"/>
  <c r="D6" i="4"/>
  <c r="C3" i="1"/>
  <c r="I1466" i="1"/>
  <c r="I1479" i="1"/>
  <c r="D151" i="4"/>
  <c r="E175" i="5"/>
  <c r="D1152" i="1" s="1"/>
  <c r="I22" i="3"/>
  <c r="D1153" i="1"/>
  <c r="G292" i="9"/>
  <c r="E292" i="9" s="1"/>
  <c r="B292" i="9" s="1"/>
  <c r="F206" i="5"/>
  <c r="D176" i="5"/>
  <c r="C1183" i="1"/>
  <c r="F129" i="6"/>
  <c r="C1423" i="1"/>
  <c r="F421" i="4"/>
  <c r="D420" i="4"/>
  <c r="C415" i="1"/>
  <c r="F580" i="4"/>
  <c r="C574" i="1"/>
  <c r="B297" i="9"/>
  <c r="E296" i="9"/>
  <c r="I10" i="3" s="1"/>
  <c r="D528" i="4"/>
  <c r="F529" i="4"/>
  <c r="C523" i="1"/>
  <c r="E68" i="5"/>
  <c r="D1065" i="1"/>
  <c r="G478" i="1"/>
  <c r="H478" i="1"/>
  <c r="F311" i="4"/>
  <c r="C306" i="1"/>
  <c r="I1457" i="1"/>
  <c r="I1449" i="1"/>
  <c r="C1517" i="1" l="1"/>
  <c r="H11" i="3" s="1"/>
  <c r="N3" i="9" s="1"/>
  <c r="K1432" i="9"/>
  <c r="G294" i="9"/>
  <c r="E294" i="9" s="1"/>
  <c r="B294" i="9" s="1"/>
  <c r="I34" i="3"/>
  <c r="G1517" i="1"/>
  <c r="D147" i="1"/>
  <c r="I17" i="3"/>
  <c r="D2" i="1"/>
  <c r="E412" i="4"/>
  <c r="I16" i="3"/>
  <c r="G574" i="1"/>
  <c r="H574" i="1"/>
  <c r="D289" i="4"/>
  <c r="H17" i="3"/>
  <c r="F151" i="4"/>
  <c r="C147" i="1"/>
  <c r="B212" i="9"/>
  <c r="G453" i="1"/>
  <c r="H453" i="1"/>
  <c r="G637" i="1"/>
  <c r="H637" i="1"/>
  <c r="H276" i="9"/>
  <c r="D984" i="1"/>
  <c r="D408" i="4"/>
  <c r="F350" i="4"/>
  <c r="C345" i="1"/>
  <c r="G1047" i="1"/>
  <c r="H1047" i="1"/>
  <c r="I21" i="3"/>
  <c r="D1046" i="1"/>
  <c r="G415" i="1"/>
  <c r="H415" i="1"/>
  <c r="G1183" i="1"/>
  <c r="H1183" i="1"/>
  <c r="E413" i="4"/>
  <c r="E291" i="4"/>
  <c r="D287" i="1" s="1"/>
  <c r="D285" i="1"/>
  <c r="E290" i="4"/>
  <c r="D286" i="1" s="1"/>
  <c r="G358" i="1"/>
  <c r="H358" i="1"/>
  <c r="D6" i="5"/>
  <c r="H20" i="3"/>
  <c r="F7" i="5"/>
  <c r="C985" i="1"/>
  <c r="G294" i="1"/>
  <c r="H294" i="1"/>
  <c r="E19" i="9"/>
  <c r="E635" i="4"/>
  <c r="D629" i="1" s="1"/>
  <c r="D414" i="1"/>
  <c r="F141" i="6"/>
  <c r="H28" i="3"/>
  <c r="C1435" i="1"/>
  <c r="H9" i="3" s="1"/>
  <c r="G1329" i="1"/>
  <c r="H1329" i="1"/>
  <c r="F6" i="4"/>
  <c r="H16" i="3"/>
  <c r="D290" i="4"/>
  <c r="D412" i="4"/>
  <c r="C2" i="1"/>
  <c r="H1214" i="1"/>
  <c r="G1214" i="1"/>
  <c r="G1096" i="1"/>
  <c r="H1096" i="1"/>
  <c r="H1436" i="1"/>
  <c r="G1436" i="1"/>
  <c r="G306" i="1"/>
  <c r="H306" i="1"/>
  <c r="G1065" i="1"/>
  <c r="H1065" i="1"/>
  <c r="D636" i="4"/>
  <c r="F528" i="4"/>
  <c r="C522" i="1"/>
  <c r="G1423" i="1"/>
  <c r="H1423" i="1"/>
  <c r="G523" i="1"/>
  <c r="H523" i="1"/>
  <c r="F420" i="4"/>
  <c r="D635" i="4"/>
  <c r="C414" i="1"/>
  <c r="D175" i="5"/>
  <c r="F176" i="5"/>
  <c r="H22" i="3"/>
  <c r="C1153" i="1"/>
  <c r="G3" i="1"/>
  <c r="H3" i="1"/>
  <c r="E636" i="4"/>
  <c r="D630" i="1" s="1"/>
  <c r="D522" i="1"/>
  <c r="G619" i="1"/>
  <c r="H619" i="1"/>
  <c r="E298" i="9"/>
  <c r="B299" i="9"/>
  <c r="G159" i="1"/>
  <c r="H159" i="1"/>
  <c r="G346" i="1"/>
  <c r="H346" i="1"/>
  <c r="G587" i="1"/>
  <c r="H587" i="1"/>
  <c r="H21" i="3"/>
  <c r="F68" i="5"/>
  <c r="C1046" i="1"/>
  <c r="D407" i="4"/>
  <c r="F298" i="4"/>
  <c r="C293" i="1"/>
  <c r="G990" i="1"/>
  <c r="H990" i="1"/>
  <c r="H1517" i="1" l="1"/>
  <c r="E293" i="9"/>
  <c r="I11" i="3" s="1"/>
  <c r="E639" i="4"/>
  <c r="D633" i="1" s="1"/>
  <c r="D407" i="1"/>
  <c r="K3" i="9"/>
  <c r="I9" i="3"/>
  <c r="F635" i="4"/>
  <c r="C629" i="1"/>
  <c r="F636" i="4"/>
  <c r="C630" i="1"/>
  <c r="D639" i="4"/>
  <c r="D414" i="4"/>
  <c r="F412" i="4"/>
  <c r="C407" i="1"/>
  <c r="G985" i="1"/>
  <c r="H985" i="1"/>
  <c r="F407" i="4"/>
  <c r="C402" i="1"/>
  <c r="F175" i="5"/>
  <c r="C1152" i="1"/>
  <c r="G522" i="1"/>
  <c r="H522" i="1"/>
  <c r="G345" i="1"/>
  <c r="H345" i="1"/>
  <c r="D413" i="4"/>
  <c r="D291" i="4"/>
  <c r="F289" i="4"/>
  <c r="C285" i="1"/>
  <c r="F290" i="4"/>
  <c r="C286" i="1"/>
  <c r="E640" i="4"/>
  <c r="E415" i="4"/>
  <c r="D410" i="1" s="1"/>
  <c r="D408" i="1"/>
  <c r="E414" i="4"/>
  <c r="D409" i="1" s="1"/>
  <c r="G1046" i="1"/>
  <c r="H1046" i="1"/>
  <c r="G293" i="1"/>
  <c r="H293" i="1"/>
  <c r="G1153" i="1"/>
  <c r="H1153" i="1"/>
  <c r="G414" i="1"/>
  <c r="H414" i="1"/>
  <c r="G2" i="1"/>
  <c r="H2" i="1"/>
  <c r="G282" i="9"/>
  <c r="E282" i="9" s="1"/>
  <c r="B282" i="9" s="1"/>
  <c r="G276" i="9"/>
  <c r="E276" i="9" s="1"/>
  <c r="F6" i="5"/>
  <c r="C984" i="1"/>
  <c r="G147" i="1"/>
  <c r="H147" i="1"/>
  <c r="G1435" i="1"/>
  <c r="H1435" i="1"/>
  <c r="F408" i="4"/>
  <c r="C403" i="1"/>
  <c r="G285" i="1" l="1"/>
  <c r="H285" i="1"/>
  <c r="G1152" i="1"/>
  <c r="H1152" i="1"/>
  <c r="F414" i="4"/>
  <c r="C409" i="1"/>
  <c r="G629" i="1"/>
  <c r="H629" i="1"/>
  <c r="G403" i="1"/>
  <c r="H403" i="1"/>
  <c r="E275" i="9"/>
  <c r="B276" i="9"/>
  <c r="G286" i="1"/>
  <c r="H286" i="1"/>
  <c r="F291" i="4"/>
  <c r="C287" i="1"/>
  <c r="G402" i="1"/>
  <c r="H402" i="1"/>
  <c r="G407" i="1"/>
  <c r="H407" i="1"/>
  <c r="G630" i="1"/>
  <c r="H630" i="1"/>
  <c r="E642" i="4"/>
  <c r="D634" i="1"/>
  <c r="E641" i="4"/>
  <c r="F639" i="4"/>
  <c r="C633" i="1"/>
  <c r="H8" i="3"/>
  <c r="G984" i="1"/>
  <c r="H984" i="1"/>
  <c r="D640" i="4"/>
  <c r="D641" i="4" s="1"/>
  <c r="F413" i="4"/>
  <c r="D415" i="4"/>
  <c r="C408" i="1"/>
  <c r="F641" i="4" l="1"/>
  <c r="C635" i="1"/>
  <c r="G408" i="1"/>
  <c r="H408" i="1"/>
  <c r="E646" i="4"/>
  <c r="D636" i="1"/>
  <c r="G287" i="1"/>
  <c r="H287" i="1"/>
  <c r="F415" i="4"/>
  <c r="C410" i="1"/>
  <c r="M3" i="9"/>
  <c r="I8" i="3"/>
  <c r="E645" i="4"/>
  <c r="D635" i="1"/>
  <c r="G409" i="1"/>
  <c r="H409" i="1"/>
  <c r="D642" i="4"/>
  <c r="F640" i="4"/>
  <c r="C634" i="1"/>
  <c r="G633" i="1"/>
  <c r="H633" i="1"/>
  <c r="I19" i="3" l="1"/>
  <c r="D640" i="1"/>
  <c r="G635" i="1"/>
  <c r="H635" i="1"/>
  <c r="G634" i="1"/>
  <c r="H634" i="1"/>
  <c r="D646" i="4"/>
  <c r="F642" i="4"/>
  <c r="C636" i="1"/>
  <c r="I18" i="3"/>
  <c r="D639" i="1"/>
  <c r="D645" i="4"/>
  <c r="G410" i="1"/>
  <c r="H410" i="1"/>
  <c r="H19" i="3" l="1"/>
  <c r="F646" i="4"/>
  <c r="C640" i="1"/>
  <c r="F645" i="4"/>
  <c r="H18" i="3"/>
  <c r="C639" i="1"/>
  <c r="G274" i="9"/>
  <c r="E274" i="9" s="1"/>
  <c r="B274" i="9" s="1"/>
  <c r="G636" i="1"/>
  <c r="H636" i="1"/>
  <c r="H7" i="3"/>
  <c r="G640" i="1" l="1"/>
  <c r="H640" i="1"/>
  <c r="G639" i="1"/>
  <c r="H639" i="1"/>
  <c r="J3" i="9"/>
  <c r="I7" i="3"/>
  <c r="M271" i="9" l="1"/>
  <c r="L271" i="9"/>
  <c r="H18" i="9"/>
  <c r="G18" i="9"/>
  <c r="J17" i="9"/>
  <c r="J5" i="9"/>
  <c r="L16" i="9"/>
  <c r="J6" i="9"/>
  <c r="I11" i="9"/>
  <c r="H17" i="9"/>
  <c r="I8" i="9"/>
  <c r="M15" i="9"/>
  <c r="I9" i="9"/>
  <c r="G15" i="9"/>
  <c r="J9" i="9"/>
  <c r="H15" i="9"/>
  <c r="K5" i="9"/>
  <c r="J10" i="9"/>
  <c r="I6" i="9"/>
  <c r="K12" i="9"/>
  <c r="G17" i="9"/>
  <c r="I7" i="9"/>
  <c r="K13" i="9"/>
  <c r="K10" i="9"/>
  <c r="G16" i="9"/>
  <c r="I5" i="9"/>
  <c r="K11" i="9"/>
  <c r="H16" i="9"/>
  <c r="J8" i="9"/>
  <c r="K8" i="9"/>
  <c r="J13" i="9"/>
  <c r="K9" i="9"/>
  <c r="L15" i="9"/>
  <c r="K6" i="9"/>
  <c r="J11" i="9"/>
  <c r="I17" i="9"/>
  <c r="K7" i="9"/>
  <c r="J12" i="9"/>
  <c r="M16" i="9"/>
  <c r="J7" i="9"/>
  <c r="I12" i="9"/>
  <c r="I13" i="9"/>
  <c r="E18" i="9" l="1"/>
  <c r="B18" i="9" s="1"/>
  <c r="E5" i="9"/>
  <c r="B5" i="9" s="1"/>
  <c r="F271" i="9"/>
  <c r="B271" i="9" s="1"/>
  <c r="E8" i="9"/>
  <c r="B8" i="9" s="1"/>
  <c r="F16" i="9"/>
  <c r="E6" i="9"/>
  <c r="B6" i="9" s="1"/>
  <c r="F19" i="9"/>
  <c r="E13" i="9"/>
  <c r="B13" i="9" s="1"/>
  <c r="E7" i="9"/>
  <c r="B7" i="9" s="1"/>
  <c r="E10" i="9"/>
  <c r="B10" i="9" s="1"/>
  <c r="E15" i="9"/>
  <c r="E12" i="9"/>
  <c r="B12" i="9" s="1"/>
  <c r="F15" i="9"/>
  <c r="E16" i="9"/>
  <c r="E17" i="9"/>
  <c r="B17" i="9" s="1"/>
  <c r="E9" i="9"/>
  <c r="B9" i="9" s="1"/>
  <c r="E11" i="9"/>
  <c r="B11" i="9" s="1"/>
  <c r="B16" i="9" l="1"/>
  <c r="F14" i="9"/>
  <c r="F3" i="9" s="1"/>
  <c r="E14" i="9"/>
  <c r="B15" i="9"/>
  <c r="E4" i="9"/>
  <c r="E3" i="9" l="1"/>
</calcChain>
</file>

<file path=xl/sharedStrings.xml><?xml version="1.0" encoding="utf-8"?>
<sst xmlns="http://schemas.openxmlformats.org/spreadsheetml/2006/main" count="4338" uniqueCount="3400">
  <si>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</si>
  <si>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</si>
  <si>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</si>
  <si>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</si>
  <si>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</si>
  <si>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</si>
  <si>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</si>
  <si>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</si>
  <si>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</si>
  <si>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</si>
  <si>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</si>
  <si>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</si>
  <si>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</si>
  <si>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</si>
  <si>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</si>
  <si>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</si>
  <si>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</si>
  <si>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</si>
  <si>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</si>
  <si>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</si>
  <si>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</si>
  <si>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</si>
  <si>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</si>
  <si>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</si>
  <si>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</si>
  <si>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</si>
  <si>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</si>
  <si>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</si>
  <si>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</si>
  <si>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</si>
  <si>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</si>
  <si>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</si>
  <si>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</si>
  <si>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</si>
  <si>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</si>
  <si>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</si>
  <si>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</si>
  <si>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</si>
  <si>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</si>
  <si>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</si>
  <si>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</si>
  <si>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</si>
  <si>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</si>
  <si>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</si>
  <si>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</si>
  <si>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</si>
  <si>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</si>
  <si>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</si>
  <si>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</si>
  <si>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28135 - OPĆINA NOVO VIRJE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</si>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</sst>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476734.89999999991</v>
      </c>
      <c r="D2" s="6">
        <f>'PR-RAS'!E6</f>
        <v>341120.88</v>
      </c>
      <c r="E2" s="6">
        <v>0</v>
      </c>
      <c r="F2" s="6">
        <v>0</v>
      </c>
      <c r="G2" s="7">
        <f t="shared" ref="G2:G264" si="0">(B2/1000)*(C2*1+D2*2)</f>
        <v>1158.97666</v>
      </c>
      <c r="H2" s="7">
        <f t="shared" ref="H2:H264" si="1">ABS(C2-ROUND(C2,0))+ABS(D2-ROUND(D2,0))</f>
        <v>0.22000000008847564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35893.700000000012</v>
      </c>
      <c r="D3" s="1">
        <f>'PR-RAS'!E7</f>
        <v>50783.729999999989</v>
      </c>
      <c r="E3" s="1">
        <v>0</v>
      </c>
      <c r="F3" s="1">
        <v>0</v>
      </c>
      <c r="G3" s="2">
        <f t="shared" si="0"/>
        <v>274.92231999999996</v>
      </c>
      <c r="H3" s="2">
        <f t="shared" si="1"/>
        <v>0.56999999999970896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27492.53000000001</v>
      </c>
      <c r="D4" s="1">
        <f>'PR-RAS'!E8</f>
        <v>45367.709999999992</v>
      </c>
      <c r="E4" s="1">
        <v>0</v>
      </c>
      <c r="F4" s="1">
        <v>0</v>
      </c>
      <c r="G4" s="2">
        <f t="shared" si="0"/>
        <v>354.68385000000001</v>
      </c>
      <c r="H4" s="2">
        <f t="shared" si="1"/>
        <v>0.75999999999839929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28714.58</v>
      </c>
      <c r="D5" s="1">
        <f>'PR-RAS'!E9</f>
        <v>50549.49</v>
      </c>
      <c r="E5" s="1">
        <v>0</v>
      </c>
      <c r="F5" s="1">
        <v>0</v>
      </c>
      <c r="G5" s="2">
        <f t="shared" si="0"/>
        <v>519.25423999999998</v>
      </c>
      <c r="H5" s="2">
        <f t="shared" si="1"/>
        <v>0.9099999999962165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5056.16</v>
      </c>
      <c r="D6" s="1">
        <f>'PR-RAS'!E10</f>
        <v>6659.43</v>
      </c>
      <c r="E6" s="1">
        <v>0</v>
      </c>
      <c r="F6" s="1">
        <v>0</v>
      </c>
      <c r="G6" s="2">
        <f t="shared" si="0"/>
        <v>91.875100000000003</v>
      </c>
      <c r="H6" s="2">
        <f t="shared" si="1"/>
        <v>0.59000000000014552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4137.51</v>
      </c>
      <c r="D7" s="1">
        <f>'PR-RAS'!E11</f>
        <v>3866.56</v>
      </c>
      <c r="E7" s="1">
        <v>0</v>
      </c>
      <c r="F7" s="1">
        <v>0</v>
      </c>
      <c r="G7" s="2">
        <f t="shared" si="0"/>
        <v>71.223780000000005</v>
      </c>
      <c r="H7" s="2">
        <f t="shared" si="1"/>
        <v>0.92999999999983629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3452.86</v>
      </c>
      <c r="D8" s="1">
        <f>'PR-RAS'!E12</f>
        <v>1257.77</v>
      </c>
      <c r="E8" s="1">
        <v>0</v>
      </c>
      <c r="F8" s="1">
        <v>0</v>
      </c>
      <c r="G8" s="2">
        <f t="shared" si="0"/>
        <v>41.778799999999997</v>
      </c>
      <c r="H8" s="2">
        <f t="shared" si="1"/>
        <v>0.36999999999989086</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9385.4699999999993</v>
      </c>
      <c r="D9" s="1">
        <f>'PR-RAS'!E13</f>
        <v>6640.9</v>
      </c>
      <c r="E9" s="1">
        <v>0</v>
      </c>
      <c r="F9" s="1">
        <v>0</v>
      </c>
      <c r="G9" s="2">
        <f t="shared" si="0"/>
        <v>181.33815999999999</v>
      </c>
      <c r="H9" s="2">
        <f t="shared" si="1"/>
        <v>0.56999999999970896</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23254.05</v>
      </c>
      <c r="D11" s="1">
        <f>'PR-RAS'!E15</f>
        <v>23606.44</v>
      </c>
      <c r="E11" s="1">
        <v>0</v>
      </c>
      <c r="F11" s="1">
        <v>0</v>
      </c>
      <c r="G11" s="2">
        <f t="shared" si="0"/>
        <v>704.66929999999991</v>
      </c>
      <c r="H11" s="2">
        <f t="shared" si="1"/>
        <v>0.48999999999796273</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7820.59</v>
      </c>
      <c r="D19" s="1">
        <f>'PR-RAS'!E23</f>
        <v>4866.21</v>
      </c>
      <c r="E19" s="1">
        <v>0</v>
      </c>
      <c r="F19" s="1">
        <v>0</v>
      </c>
      <c r="G19" s="2">
        <f t="shared" si="0"/>
        <v>315.95418000000001</v>
      </c>
      <c r="H19" s="2">
        <f t="shared" si="1"/>
        <v>0.61999999999989086</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7820.59</v>
      </c>
      <c r="D23" s="1">
        <f>'PR-RAS'!E27</f>
        <v>4866.21</v>
      </c>
      <c r="E23" s="1">
        <v>0</v>
      </c>
      <c r="F23" s="1">
        <v>0</v>
      </c>
      <c r="G23" s="2">
        <f t="shared" si="0"/>
        <v>386.16622000000001</v>
      </c>
      <c r="H23" s="2">
        <f t="shared" si="1"/>
        <v>0.61999999999989086</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580.58000000000004</v>
      </c>
      <c r="D25" s="1">
        <f>'PR-RAS'!E29</f>
        <v>549.81000000000006</v>
      </c>
      <c r="E25" s="1">
        <v>0</v>
      </c>
      <c r="F25" s="1">
        <v>0</v>
      </c>
      <c r="G25" s="2">
        <f t="shared" si="0"/>
        <v>40.32480000000001</v>
      </c>
      <c r="H25" s="2">
        <f t="shared" si="1"/>
        <v>0.60999999999989996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580.58000000000004</v>
      </c>
      <c r="D27" s="1">
        <f>'PR-RAS'!E31</f>
        <v>487.86</v>
      </c>
      <c r="E27" s="1">
        <v>0</v>
      </c>
      <c r="F27" s="1">
        <v>0</v>
      </c>
      <c r="G27" s="2">
        <f t="shared" si="0"/>
        <v>40.463800000000006</v>
      </c>
      <c r="H27" s="2">
        <f t="shared" si="1"/>
        <v>0.55999999999994543</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61.95</v>
      </c>
      <c r="E29" s="1">
        <v>0</v>
      </c>
      <c r="F29" s="1">
        <v>0</v>
      </c>
      <c r="G29" s="2">
        <f t="shared" si="0"/>
        <v>3.4692000000000003</v>
      </c>
      <c r="H29" s="2">
        <f t="shared" si="1"/>
        <v>4.9999999999997158E-2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193455.11</v>
      </c>
      <c r="D46" s="1">
        <f>'PR-RAS'!E50</f>
        <v>138367.79</v>
      </c>
      <c r="E46" s="1">
        <v>0</v>
      </c>
      <c r="F46" s="1">
        <v>0</v>
      </c>
      <c r="G46" s="2">
        <f t="shared" si="0"/>
        <v>21158.581050000001</v>
      </c>
      <c r="H46" s="2">
        <f t="shared" si="1"/>
        <v>0.31999999997788109</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144218.79999999999</v>
      </c>
      <c r="D55" s="1">
        <f>'PR-RAS'!E59</f>
        <v>128436</v>
      </c>
      <c r="E55" s="1">
        <v>0</v>
      </c>
      <c r="F55" s="1">
        <v>0</v>
      </c>
      <c r="G55" s="2">
        <f t="shared" si="0"/>
        <v>21658.903200000001</v>
      </c>
      <c r="H55" s="2">
        <f t="shared" si="1"/>
        <v>0.20000000001164153</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122986.47</v>
      </c>
      <c r="D56" s="1">
        <f>'PR-RAS'!E60</f>
        <v>128436</v>
      </c>
      <c r="E56" s="1">
        <v>0</v>
      </c>
      <c r="F56" s="1">
        <v>0</v>
      </c>
      <c r="G56" s="2">
        <f t="shared" si="0"/>
        <v>20892.215849999997</v>
      </c>
      <c r="H56" s="2">
        <f t="shared" si="1"/>
        <v>0.47000000000116415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21232.33</v>
      </c>
      <c r="D57" s="1">
        <f>'PR-RAS'!E61</f>
        <v>0</v>
      </c>
      <c r="E57" s="1">
        <v>0</v>
      </c>
      <c r="F57" s="1">
        <v>0</v>
      </c>
      <c r="G57" s="2">
        <f t="shared" si="0"/>
        <v>1189.0104800000001</v>
      </c>
      <c r="H57" s="2">
        <f t="shared" si="1"/>
        <v>0.33000000000174623</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5038.79</v>
      </c>
      <c r="E58" s="1">
        <v>0</v>
      </c>
      <c r="F58" s="1">
        <v>0</v>
      </c>
      <c r="G58" s="2">
        <f t="shared" si="0"/>
        <v>574.42205999999999</v>
      </c>
      <c r="H58" s="2">
        <f t="shared" si="1"/>
        <v>0.21000000000003638</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5038.79</v>
      </c>
      <c r="E59" s="1">
        <v>0</v>
      </c>
      <c r="F59" s="1">
        <v>0</v>
      </c>
      <c r="G59" s="2">
        <f t="shared" si="0"/>
        <v>584.49964</v>
      </c>
      <c r="H59" s="2">
        <f t="shared" si="1"/>
        <v>0.21000000000003638</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49236.31</v>
      </c>
      <c r="D70" s="1">
        <f>'PR-RAS'!E74</f>
        <v>4893</v>
      </c>
      <c r="E70" s="1">
        <v>0</v>
      </c>
      <c r="F70" s="1">
        <v>0</v>
      </c>
      <c r="G70" s="2">
        <f t="shared" si="0"/>
        <v>4072.5393900000004</v>
      </c>
      <c r="H70" s="2">
        <f t="shared" si="1"/>
        <v>0.30999999999767169</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15625.36</v>
      </c>
      <c r="D71" s="1">
        <f>'PR-RAS'!E75</f>
        <v>4893</v>
      </c>
      <c r="E71" s="1">
        <v>0</v>
      </c>
      <c r="F71" s="1">
        <v>0</v>
      </c>
      <c r="G71" s="2">
        <f t="shared" si="0"/>
        <v>1778.7952000000002</v>
      </c>
      <c r="H71" s="2">
        <f t="shared" si="1"/>
        <v>0.36000000000058208</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33610.949999999997</v>
      </c>
      <c r="D72" s="1">
        <f>'PR-RAS'!E76</f>
        <v>0</v>
      </c>
      <c r="E72" s="1">
        <v>0</v>
      </c>
      <c r="F72" s="1">
        <v>0</v>
      </c>
      <c r="G72" s="2">
        <f t="shared" si="0"/>
        <v>2386.3774499999995</v>
      </c>
      <c r="H72" s="2">
        <f t="shared" si="1"/>
        <v>5.0000000002910383E-2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225784.86999999997</v>
      </c>
      <c r="D78" s="1">
        <f>'PR-RAS'!E82</f>
        <v>131397.49</v>
      </c>
      <c r="E78" s="1">
        <v>0</v>
      </c>
      <c r="F78" s="1">
        <v>0</v>
      </c>
      <c r="G78" s="2">
        <f t="shared" si="0"/>
        <v>37620.648450000001</v>
      </c>
      <c r="H78" s="2">
        <f t="shared" si="1"/>
        <v>0.62000000002444722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2.09</v>
      </c>
      <c r="D79" s="1">
        <f>'PR-RAS'!E83</f>
        <v>0</v>
      </c>
      <c r="E79" s="1">
        <v>0</v>
      </c>
      <c r="F79" s="1">
        <v>0</v>
      </c>
      <c r="G79" s="2">
        <f t="shared" si="0"/>
        <v>0.16302</v>
      </c>
      <c r="H79" s="2">
        <f t="shared" si="1"/>
        <v>8.9999999999999858E-2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2.09</v>
      </c>
      <c r="D81" s="1">
        <f>'PR-RAS'!E85</f>
        <v>0</v>
      </c>
      <c r="E81" s="1">
        <v>0</v>
      </c>
      <c r="F81" s="1">
        <v>0</v>
      </c>
      <c r="G81" s="2">
        <f t="shared" si="0"/>
        <v>0.16719999999999999</v>
      </c>
      <c r="H81" s="2">
        <f t="shared" si="1"/>
        <v>8.9999999999999858E-2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225782.77999999997</v>
      </c>
      <c r="D87" s="1">
        <f>'PR-RAS'!E91</f>
        <v>131397.49</v>
      </c>
      <c r="E87" s="1">
        <v>0</v>
      </c>
      <c r="F87" s="1">
        <v>0</v>
      </c>
      <c r="G87" s="2">
        <f t="shared" si="0"/>
        <v>42017.687359999989</v>
      </c>
      <c r="H87" s="2">
        <f t="shared" si="1"/>
        <v>0.71000000002095476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199.08</v>
      </c>
      <c r="D88" s="1">
        <f>'PR-RAS'!E92</f>
        <v>398.16</v>
      </c>
      <c r="E88" s="1">
        <v>0</v>
      </c>
      <c r="F88" s="1">
        <v>0</v>
      </c>
      <c r="G88" s="2">
        <f t="shared" si="0"/>
        <v>86.599800000000002</v>
      </c>
      <c r="H88" s="2">
        <f t="shared" si="1"/>
        <v>0.24000000000003752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711</v>
      </c>
      <c r="D89" s="1">
        <f>'PR-RAS'!E93</f>
        <v>877.97</v>
      </c>
      <c r="E89" s="1">
        <v>0</v>
      </c>
      <c r="F89" s="1">
        <v>0</v>
      </c>
      <c r="G89" s="2">
        <f t="shared" si="0"/>
        <v>217.09072</v>
      </c>
      <c r="H89" s="2">
        <f t="shared" si="1"/>
        <v>2.9999999999972715E-2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224570.58</v>
      </c>
      <c r="D90" s="1">
        <f>'PR-RAS'!E94</f>
        <v>130121.36</v>
      </c>
      <c r="E90" s="1">
        <v>0</v>
      </c>
      <c r="F90" s="1">
        <v>0</v>
      </c>
      <c r="G90" s="2">
        <f t="shared" si="0"/>
        <v>43148.383699999998</v>
      </c>
      <c r="H90" s="2">
        <f t="shared" si="1"/>
        <v>0.78000000001338776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302.12</v>
      </c>
      <c r="D93" s="1">
        <f>'PR-RAS'!E97</f>
        <v>0</v>
      </c>
      <c r="E93" s="1">
        <v>0</v>
      </c>
      <c r="F93" s="1">
        <v>0</v>
      </c>
      <c r="G93" s="2">
        <f t="shared" si="0"/>
        <v>27.79504</v>
      </c>
      <c r="H93" s="2">
        <f t="shared" si="1"/>
        <v>0.12000000000000455</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21601.22</v>
      </c>
      <c r="D102" s="1">
        <f>'PR-RAS'!E106</f>
        <v>19580.89</v>
      </c>
      <c r="E102" s="1">
        <v>0</v>
      </c>
      <c r="F102" s="1">
        <v>0</v>
      </c>
      <c r="G102" s="2">
        <f t="shared" si="0"/>
        <v>6137.0630000000001</v>
      </c>
      <c r="H102" s="2">
        <f t="shared" si="1"/>
        <v>0.33000000000174623</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53.09</v>
      </c>
      <c r="D103" s="1">
        <f>'PR-RAS'!E107</f>
        <v>0</v>
      </c>
      <c r="E103" s="1">
        <v>0</v>
      </c>
      <c r="F103" s="1">
        <v>0</v>
      </c>
      <c r="G103" s="2">
        <f t="shared" si="0"/>
        <v>5.4151800000000003</v>
      </c>
      <c r="H103" s="2">
        <f t="shared" si="1"/>
        <v>9.0000000000003411E-2</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53.09</v>
      </c>
      <c r="D107" s="1">
        <f>'PR-RAS'!E111</f>
        <v>0</v>
      </c>
      <c r="E107" s="1">
        <v>0</v>
      </c>
      <c r="F107" s="1">
        <v>0</v>
      </c>
      <c r="G107" s="2">
        <f t="shared" si="0"/>
        <v>5.6275399999999998</v>
      </c>
      <c r="H107" s="2">
        <f t="shared" si="1"/>
        <v>9.0000000000003411E-2</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8743.77</v>
      </c>
      <c r="D108" s="1">
        <f>'PR-RAS'!E112</f>
        <v>7130.09</v>
      </c>
      <c r="E108" s="1">
        <v>0</v>
      </c>
      <c r="F108" s="1">
        <v>0</v>
      </c>
      <c r="G108" s="2">
        <f t="shared" si="0"/>
        <v>2461.42265</v>
      </c>
      <c r="H108" s="2">
        <f t="shared" si="1"/>
        <v>0.31999999999970896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230.83</v>
      </c>
      <c r="D110" s="1">
        <f>'PR-RAS'!E114</f>
        <v>0</v>
      </c>
      <c r="E110" s="1">
        <v>0</v>
      </c>
      <c r="F110" s="1">
        <v>0</v>
      </c>
      <c r="G110" s="2">
        <f t="shared" si="0"/>
        <v>25.16047</v>
      </c>
      <c r="H110" s="2">
        <f t="shared" si="1"/>
        <v>0.16999999999998749</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4620.8599999999997</v>
      </c>
      <c r="D111" s="1">
        <f>'PR-RAS'!E115</f>
        <v>1918.3</v>
      </c>
      <c r="E111" s="1">
        <v>0</v>
      </c>
      <c r="F111" s="1">
        <v>0</v>
      </c>
      <c r="G111" s="2">
        <f t="shared" si="0"/>
        <v>930.3205999999999</v>
      </c>
      <c r="H111" s="2">
        <f t="shared" si="1"/>
        <v>0.44000000000028194</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3892.08</v>
      </c>
      <c r="D113" s="1">
        <f>'PR-RAS'!E117</f>
        <v>5211.79</v>
      </c>
      <c r="E113" s="1">
        <v>0</v>
      </c>
      <c r="F113" s="1">
        <v>0</v>
      </c>
      <c r="G113" s="2">
        <f t="shared" si="0"/>
        <v>1603.35392</v>
      </c>
      <c r="H113" s="2">
        <f t="shared" si="1"/>
        <v>0.28999999999996362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12804.36</v>
      </c>
      <c r="D116" s="1">
        <f>'PR-RAS'!E120</f>
        <v>12450.8</v>
      </c>
      <c r="E116" s="1">
        <v>0</v>
      </c>
      <c r="F116" s="1">
        <v>0</v>
      </c>
      <c r="G116" s="2">
        <f t="shared" si="0"/>
        <v>4336.1854000000003</v>
      </c>
      <c r="H116" s="2">
        <f t="shared" si="1"/>
        <v>0.56000000000130967</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1316.03</v>
      </c>
      <c r="D117" s="1">
        <f>'PR-RAS'!E121</f>
        <v>0</v>
      </c>
      <c r="E117" s="1">
        <v>0</v>
      </c>
      <c r="F117" s="1">
        <v>0</v>
      </c>
      <c r="G117" s="2">
        <f t="shared" si="0"/>
        <v>152.65948</v>
      </c>
      <c r="H117" s="2">
        <f t="shared" si="1"/>
        <v>2.9999999999972715E-2</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11488.33</v>
      </c>
      <c r="D118" s="1">
        <f>'PR-RAS'!E122</f>
        <v>12450.8</v>
      </c>
      <c r="E118" s="1">
        <v>0</v>
      </c>
      <c r="F118" s="1">
        <v>0</v>
      </c>
      <c r="G118" s="2">
        <f t="shared" si="0"/>
        <v>4257.6218100000006</v>
      </c>
      <c r="H118" s="2">
        <f t="shared" si="1"/>
        <v>0.53000000000065484</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873.87</v>
      </c>
      <c r="E120" s="1">
        <v>0</v>
      </c>
      <c r="F120" s="1">
        <v>0</v>
      </c>
      <c r="G120" s="2">
        <f t="shared" si="0"/>
        <v>207.98105999999999</v>
      </c>
      <c r="H120" s="2">
        <f t="shared" si="1"/>
        <v>0.12999999999999545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873.87</v>
      </c>
      <c r="E121" s="1">
        <v>0</v>
      </c>
      <c r="F121" s="1">
        <v>0</v>
      </c>
      <c r="G121" s="2">
        <f t="shared" si="0"/>
        <v>209.72880000000001</v>
      </c>
      <c r="H121" s="2">
        <f t="shared" si="1"/>
        <v>0.12999999999999545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873.87</v>
      </c>
      <c r="E123" s="1">
        <v>0</v>
      </c>
      <c r="F123" s="1">
        <v>0</v>
      </c>
      <c r="G123" s="2">
        <f t="shared" si="0"/>
        <v>213.22427999999999</v>
      </c>
      <c r="H123" s="2">
        <f t="shared" si="1"/>
        <v>0.12999999999999545</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117.11</v>
      </c>
      <c r="E135" s="1">
        <v>0</v>
      </c>
      <c r="F135" s="1">
        <v>0</v>
      </c>
      <c r="G135" s="2">
        <f t="shared" si="0"/>
        <v>31.385480000000001</v>
      </c>
      <c r="H135" s="2">
        <f t="shared" si="1"/>
        <v>0.10999999999999943</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117.11</v>
      </c>
      <c r="E146" s="1">
        <v>0</v>
      </c>
      <c r="F146" s="1">
        <v>0</v>
      </c>
      <c r="G146" s="2">
        <f t="shared" si="0"/>
        <v>33.9619</v>
      </c>
      <c r="H146" s="2">
        <f t="shared" si="1"/>
        <v>0.10999999999999943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221946.71</v>
      </c>
      <c r="D147" s="1">
        <f>'PR-RAS'!E151</f>
        <v>210225.11000000002</v>
      </c>
      <c r="E147" s="1">
        <v>0</v>
      </c>
      <c r="F147" s="1">
        <v>0</v>
      </c>
      <c r="G147" s="2">
        <f t="shared" si="0"/>
        <v>93789.951780000003</v>
      </c>
      <c r="H147" s="2">
        <f t="shared" si="1"/>
        <v>0.40000000002328306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43214.5</v>
      </c>
      <c r="D148" s="1">
        <f>'PR-RAS'!E152</f>
        <v>47869.63</v>
      </c>
      <c r="E148" s="1">
        <v>0</v>
      </c>
      <c r="F148" s="1">
        <v>0</v>
      </c>
      <c r="G148" s="2">
        <f t="shared" si="0"/>
        <v>20426.202720000001</v>
      </c>
      <c r="H148" s="2">
        <f t="shared" si="1"/>
        <v>0.87000000000261934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37093.99</v>
      </c>
      <c r="D149" s="1">
        <f>'PR-RAS'!E153</f>
        <v>40235.339999999997</v>
      </c>
      <c r="E149" s="1">
        <v>0</v>
      </c>
      <c r="F149" s="1">
        <v>0</v>
      </c>
      <c r="G149" s="2">
        <f t="shared" si="0"/>
        <v>17399.571159999996</v>
      </c>
      <c r="H149" s="2">
        <f t="shared" si="1"/>
        <v>0.34999999999854481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37093.99</v>
      </c>
      <c r="D150" s="1">
        <f>'PR-RAS'!E154</f>
        <v>40235.339999999997</v>
      </c>
      <c r="E150" s="1">
        <v>0</v>
      </c>
      <c r="F150" s="1">
        <v>0</v>
      </c>
      <c r="G150" s="2">
        <f t="shared" si="0"/>
        <v>17517.135829999996</v>
      </c>
      <c r="H150" s="2">
        <f t="shared" si="1"/>
        <v>0.34999999999854481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995.43</v>
      </c>
      <c r="E154" s="1">
        <v>0</v>
      </c>
      <c r="F154" s="1">
        <v>0</v>
      </c>
      <c r="G154" s="2">
        <f t="shared" si="0"/>
        <v>304.60157999999996</v>
      </c>
      <c r="H154" s="2">
        <f t="shared" si="1"/>
        <v>0.42999999999994998</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6120.51</v>
      </c>
      <c r="D155" s="1">
        <f>'PR-RAS'!E159</f>
        <v>6638.86</v>
      </c>
      <c r="E155" s="1">
        <v>0</v>
      </c>
      <c r="F155" s="1">
        <v>0</v>
      </c>
      <c r="G155" s="2">
        <f t="shared" si="0"/>
        <v>2987.3274200000001</v>
      </c>
      <c r="H155" s="2">
        <f t="shared" si="1"/>
        <v>0.63000000000010914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6120.51</v>
      </c>
      <c r="D157" s="1">
        <f>'PR-RAS'!E161</f>
        <v>6638.86</v>
      </c>
      <c r="E157" s="1">
        <v>0</v>
      </c>
      <c r="F157" s="1">
        <v>0</v>
      </c>
      <c r="G157" s="2">
        <f t="shared" si="0"/>
        <v>3026.1238800000001</v>
      </c>
      <c r="H157" s="2">
        <f t="shared" si="1"/>
        <v>0.63000000000010914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65509.59</v>
      </c>
      <c r="D159" s="1">
        <f>'PR-RAS'!E163</f>
        <v>52195.66</v>
      </c>
      <c r="E159" s="1">
        <v>0</v>
      </c>
      <c r="F159" s="1">
        <v>0</v>
      </c>
      <c r="G159" s="2">
        <f t="shared" si="0"/>
        <v>26844.343779999999</v>
      </c>
      <c r="H159" s="2">
        <f t="shared" si="1"/>
        <v>0.75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2901.81</v>
      </c>
      <c r="D160" s="1">
        <f>'PR-RAS'!E164</f>
        <v>3216.88</v>
      </c>
      <c r="E160" s="1">
        <v>0</v>
      </c>
      <c r="F160" s="1">
        <v>0</v>
      </c>
      <c r="G160" s="2">
        <f t="shared" si="0"/>
        <v>1484.35563</v>
      </c>
      <c r="H160" s="2">
        <f t="shared" si="1"/>
        <v>0.30999999999994543</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1319.93</v>
      </c>
      <c r="D161" s="1">
        <f>'PR-RAS'!E165</f>
        <v>563.49</v>
      </c>
      <c r="E161" s="1">
        <v>0</v>
      </c>
      <c r="F161" s="1">
        <v>0</v>
      </c>
      <c r="G161" s="2">
        <f t="shared" si="0"/>
        <v>391.50559999999996</v>
      </c>
      <c r="H161" s="2">
        <f t="shared" si="1"/>
        <v>0.55999999999994543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1138.5899999999999</v>
      </c>
      <c r="D162" s="1">
        <f>'PR-RAS'!E166</f>
        <v>1141.1099999999999</v>
      </c>
      <c r="E162" s="1">
        <v>0</v>
      </c>
      <c r="F162" s="1">
        <v>0</v>
      </c>
      <c r="G162" s="2">
        <f t="shared" si="0"/>
        <v>550.75040999999999</v>
      </c>
      <c r="H162" s="2">
        <f t="shared" si="1"/>
        <v>0.51999999999998181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79.63</v>
      </c>
      <c r="D163" s="1">
        <f>'PR-RAS'!E167</f>
        <v>354.88</v>
      </c>
      <c r="E163" s="1">
        <v>0</v>
      </c>
      <c r="F163" s="1">
        <v>0</v>
      </c>
      <c r="G163" s="2">
        <f t="shared" si="0"/>
        <v>127.88118</v>
      </c>
      <c r="H163" s="2">
        <f t="shared" si="1"/>
        <v>0.49000000000000909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363.66</v>
      </c>
      <c r="D164" s="1">
        <f>'PR-RAS'!E168</f>
        <v>1157.4000000000001</v>
      </c>
      <c r="E164" s="1">
        <v>0</v>
      </c>
      <c r="F164" s="1">
        <v>0</v>
      </c>
      <c r="G164" s="2">
        <f t="shared" si="0"/>
        <v>436.58898000000005</v>
      </c>
      <c r="H164" s="2">
        <f t="shared" si="1"/>
        <v>0.74000000000006594</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9504.9</v>
      </c>
      <c r="D165" s="1">
        <f>'PR-RAS'!E169</f>
        <v>12120.62</v>
      </c>
      <c r="E165" s="1">
        <v>0</v>
      </c>
      <c r="F165" s="1">
        <v>0</v>
      </c>
      <c r="G165" s="2">
        <f t="shared" si="0"/>
        <v>5534.3669600000003</v>
      </c>
      <c r="H165" s="2">
        <f t="shared" si="1"/>
        <v>0.47999999999956344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351.01</v>
      </c>
      <c r="D166" s="1">
        <f>'PR-RAS'!E170</f>
        <v>1258.33</v>
      </c>
      <c r="E166" s="1">
        <v>0</v>
      </c>
      <c r="F166" s="1">
        <v>0</v>
      </c>
      <c r="G166" s="2">
        <f t="shared" si="0"/>
        <v>473.16555000000005</v>
      </c>
      <c r="H166" s="2">
        <f t="shared" si="1"/>
        <v>0.33999999999991815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7802.96</v>
      </c>
      <c r="D168" s="1">
        <f>'PR-RAS'!E172</f>
        <v>10594.33</v>
      </c>
      <c r="E168" s="1">
        <v>0</v>
      </c>
      <c r="F168" s="1">
        <v>0</v>
      </c>
      <c r="G168" s="2">
        <f t="shared" si="0"/>
        <v>4841.6005400000004</v>
      </c>
      <c r="H168" s="2">
        <f t="shared" si="1"/>
        <v>0.36999999999989086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1231.55</v>
      </c>
      <c r="D169" s="1">
        <f>'PR-RAS'!E173</f>
        <v>226.02</v>
      </c>
      <c r="E169" s="1">
        <v>0</v>
      </c>
      <c r="F169" s="1">
        <v>0</v>
      </c>
      <c r="G169" s="2">
        <f t="shared" si="0"/>
        <v>282.84312</v>
      </c>
      <c r="H169" s="2">
        <f t="shared" si="1"/>
        <v>0.47000000000005571</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119.38</v>
      </c>
      <c r="D170" s="1">
        <f>'PR-RAS'!E174</f>
        <v>41.94</v>
      </c>
      <c r="E170" s="1">
        <v>0</v>
      </c>
      <c r="F170" s="1">
        <v>0</v>
      </c>
      <c r="G170" s="2">
        <f t="shared" si="0"/>
        <v>34.350940000000001</v>
      </c>
      <c r="H170" s="2">
        <f t="shared" si="1"/>
        <v>0.43999999999999773</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47818.67</v>
      </c>
      <c r="D173" s="1">
        <f>'PR-RAS'!E177</f>
        <v>26733.68</v>
      </c>
      <c r="E173" s="1">
        <v>0</v>
      </c>
      <c r="F173" s="1">
        <v>0</v>
      </c>
      <c r="G173" s="2">
        <f t="shared" si="0"/>
        <v>17421.19716</v>
      </c>
      <c r="H173" s="2">
        <f t="shared" si="1"/>
        <v>0.65000000000145519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1108.49</v>
      </c>
      <c r="D174" s="1">
        <f>'PR-RAS'!E178</f>
        <v>1152.5999999999999</v>
      </c>
      <c r="E174" s="1">
        <v>0</v>
      </c>
      <c r="F174" s="1">
        <v>0</v>
      </c>
      <c r="G174" s="2">
        <f t="shared" si="0"/>
        <v>590.56836999999985</v>
      </c>
      <c r="H174" s="2">
        <f t="shared" si="1"/>
        <v>0.89000000000010004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19477.11</v>
      </c>
      <c r="D175" s="1">
        <f>'PR-RAS'!E179</f>
        <v>9845.9</v>
      </c>
      <c r="E175" s="1">
        <v>0</v>
      </c>
      <c r="F175" s="1">
        <v>0</v>
      </c>
      <c r="G175" s="2">
        <f t="shared" si="0"/>
        <v>6815.3903399999999</v>
      </c>
      <c r="H175" s="2">
        <f t="shared" si="1"/>
        <v>0.21000000000094587</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3406.52</v>
      </c>
      <c r="D176" s="1">
        <f>'PR-RAS'!E180</f>
        <v>325</v>
      </c>
      <c r="E176" s="1">
        <v>0</v>
      </c>
      <c r="F176" s="1">
        <v>0</v>
      </c>
      <c r="G176" s="2">
        <f t="shared" si="0"/>
        <v>709.89099999999996</v>
      </c>
      <c r="H176" s="2">
        <f t="shared" si="1"/>
        <v>0.48000000000001819</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11735.65</v>
      </c>
      <c r="D177" s="1">
        <f>'PR-RAS'!E181</f>
        <v>6353.34</v>
      </c>
      <c r="E177" s="1">
        <v>0</v>
      </c>
      <c r="F177" s="1">
        <v>0</v>
      </c>
      <c r="G177" s="2">
        <f t="shared" si="0"/>
        <v>4301.8500800000002</v>
      </c>
      <c r="H177" s="2">
        <f t="shared" si="1"/>
        <v>0.69000000000050932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28.67</v>
      </c>
      <c r="D178" s="1">
        <f>'PR-RAS'!E182</f>
        <v>28.66</v>
      </c>
      <c r="E178" s="1">
        <v>0</v>
      </c>
      <c r="F178" s="1">
        <v>0</v>
      </c>
      <c r="G178" s="2">
        <f t="shared" si="0"/>
        <v>15.220230000000001</v>
      </c>
      <c r="H178" s="2">
        <f t="shared" si="1"/>
        <v>0.66999999999999815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2328.7399999999998</v>
      </c>
      <c r="D179" s="1">
        <f>'PR-RAS'!E183</f>
        <v>1672.51</v>
      </c>
      <c r="E179" s="1">
        <v>0</v>
      </c>
      <c r="F179" s="1">
        <v>0</v>
      </c>
      <c r="G179" s="2">
        <f t="shared" si="0"/>
        <v>1009.9292799999999</v>
      </c>
      <c r="H179" s="2">
        <f t="shared" si="1"/>
        <v>0.75000000000022737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6997.88</v>
      </c>
      <c r="D180" s="1">
        <f>'PR-RAS'!E184</f>
        <v>4757.17</v>
      </c>
      <c r="E180" s="1">
        <v>0</v>
      </c>
      <c r="F180" s="1">
        <v>0</v>
      </c>
      <c r="G180" s="2">
        <f t="shared" si="0"/>
        <v>2955.6873800000003</v>
      </c>
      <c r="H180" s="2">
        <f t="shared" si="1"/>
        <v>0.28999999999996362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1902.67</v>
      </c>
      <c r="D181" s="1">
        <f>'PR-RAS'!E185</f>
        <v>1907.68</v>
      </c>
      <c r="E181" s="1">
        <v>0</v>
      </c>
      <c r="F181" s="1">
        <v>0</v>
      </c>
      <c r="G181" s="2">
        <f t="shared" si="0"/>
        <v>1029.2454</v>
      </c>
      <c r="H181" s="2">
        <f t="shared" si="1"/>
        <v>0.64999999999986358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832.94</v>
      </c>
      <c r="D182" s="1">
        <f>'PR-RAS'!E186</f>
        <v>690.82</v>
      </c>
      <c r="E182" s="1">
        <v>0</v>
      </c>
      <c r="F182" s="1">
        <v>0</v>
      </c>
      <c r="G182" s="2">
        <f t="shared" si="0"/>
        <v>400.83897999999999</v>
      </c>
      <c r="H182" s="2">
        <f t="shared" si="1"/>
        <v>0.23999999999989541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5284.21</v>
      </c>
      <c r="D184" s="1">
        <f>'PR-RAS'!E188</f>
        <v>10124.48</v>
      </c>
      <c r="E184" s="1">
        <v>0</v>
      </c>
      <c r="F184" s="1">
        <v>0</v>
      </c>
      <c r="G184" s="2">
        <f t="shared" si="0"/>
        <v>4672.5701099999997</v>
      </c>
      <c r="H184" s="2">
        <f t="shared" si="1"/>
        <v>0.68999999999959982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90.25</v>
      </c>
      <c r="D186" s="1">
        <f>'PR-RAS'!E190</f>
        <v>398.49</v>
      </c>
      <c r="E186" s="1">
        <v>0</v>
      </c>
      <c r="F186" s="1">
        <v>0</v>
      </c>
      <c r="G186" s="2">
        <f t="shared" si="0"/>
        <v>164.13755</v>
      </c>
      <c r="H186" s="2">
        <f t="shared" si="1"/>
        <v>0.74000000000000909</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4900.2700000000004</v>
      </c>
      <c r="D187" s="1">
        <f>'PR-RAS'!E191</f>
        <v>8659.67</v>
      </c>
      <c r="E187" s="1">
        <v>0</v>
      </c>
      <c r="F187" s="1">
        <v>0</v>
      </c>
      <c r="G187" s="2">
        <f t="shared" si="0"/>
        <v>4132.84746</v>
      </c>
      <c r="H187" s="2">
        <f t="shared" si="1"/>
        <v>0.6000000000003638</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184.32</v>
      </c>
      <c r="E188" s="1">
        <v>0</v>
      </c>
      <c r="F188" s="1">
        <v>0</v>
      </c>
      <c r="G188" s="2">
        <f t="shared" si="0"/>
        <v>68.935679999999991</v>
      </c>
      <c r="H188" s="2">
        <f t="shared" si="1"/>
        <v>0.31999999999999318</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293.69</v>
      </c>
      <c r="D191" s="1">
        <f>'PR-RAS'!E195</f>
        <v>882</v>
      </c>
      <c r="E191" s="1">
        <v>0</v>
      </c>
      <c r="F191" s="1">
        <v>0</v>
      </c>
      <c r="G191" s="2">
        <f t="shared" si="0"/>
        <v>390.96109999999999</v>
      </c>
      <c r="H191" s="2">
        <f t="shared" si="1"/>
        <v>0.31000000000000227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3132.76</v>
      </c>
      <c r="D192" s="1">
        <f>'PR-RAS'!E196</f>
        <v>1377.92</v>
      </c>
      <c r="E192" s="1">
        <v>0</v>
      </c>
      <c r="F192" s="1">
        <v>0</v>
      </c>
      <c r="G192" s="2">
        <f t="shared" si="0"/>
        <v>1124.7226000000001</v>
      </c>
      <c r="H192" s="2">
        <f t="shared" si="1"/>
        <v>0.31999999999970896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2468.63</v>
      </c>
      <c r="D198" s="1">
        <f>'PR-RAS'!E202</f>
        <v>595.71</v>
      </c>
      <c r="E198" s="1">
        <v>0</v>
      </c>
      <c r="F198" s="1">
        <v>0</v>
      </c>
      <c r="G198" s="2">
        <f t="shared" si="0"/>
        <v>721.02985000000001</v>
      </c>
      <c r="H198" s="2">
        <f t="shared" si="1"/>
        <v>0.65999999999985448</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2468.63</v>
      </c>
      <c r="D200" s="1">
        <f>'PR-RAS'!E204</f>
        <v>595.71</v>
      </c>
      <c r="E200" s="1">
        <v>0</v>
      </c>
      <c r="F200" s="1">
        <v>0</v>
      </c>
      <c r="G200" s="2">
        <f t="shared" si="0"/>
        <v>728.34995000000004</v>
      </c>
      <c r="H200" s="2">
        <f t="shared" si="1"/>
        <v>0.65999999999985448</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664.13</v>
      </c>
      <c r="D206" s="1">
        <f>'PR-RAS'!E210</f>
        <v>782.20999999999992</v>
      </c>
      <c r="E206" s="1">
        <v>0</v>
      </c>
      <c r="F206" s="1">
        <v>0</v>
      </c>
      <c r="G206" s="2">
        <f t="shared" si="0"/>
        <v>456.8527499999999</v>
      </c>
      <c r="H206" s="2">
        <f t="shared" si="1"/>
        <v>0.33999999999991815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634.13</v>
      </c>
      <c r="D207" s="1">
        <f>'PR-RAS'!E211</f>
        <v>752.93</v>
      </c>
      <c r="E207" s="1">
        <v>0</v>
      </c>
      <c r="F207" s="1">
        <v>0</v>
      </c>
      <c r="G207" s="2">
        <f t="shared" si="0"/>
        <v>440.83793999999995</v>
      </c>
      <c r="H207" s="2">
        <f t="shared" si="1"/>
        <v>0.20000000000004547</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30</v>
      </c>
      <c r="D210" s="1">
        <f>'PR-RAS'!E214</f>
        <v>29.28</v>
      </c>
      <c r="E210" s="1">
        <v>0</v>
      </c>
      <c r="F210" s="1">
        <v>0</v>
      </c>
      <c r="G210" s="2">
        <f t="shared" si="0"/>
        <v>18.509039999999999</v>
      </c>
      <c r="H210" s="2">
        <f t="shared" si="1"/>
        <v>0.28000000000000114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39.82</v>
      </c>
      <c r="D211" s="1">
        <f>'PR-RAS'!E215</f>
        <v>0</v>
      </c>
      <c r="E211" s="1">
        <v>0</v>
      </c>
      <c r="F211" s="1">
        <v>0</v>
      </c>
      <c r="G211" s="2">
        <f t="shared" si="0"/>
        <v>8.3621999999999996</v>
      </c>
      <c r="H211" s="2">
        <f t="shared" si="1"/>
        <v>0.17999999999999972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39.82</v>
      </c>
      <c r="D215" s="1">
        <f>'PR-RAS'!E219</f>
        <v>0</v>
      </c>
      <c r="E215" s="1">
        <v>0</v>
      </c>
      <c r="F215" s="1">
        <v>0</v>
      </c>
      <c r="G215" s="2">
        <f t="shared" si="0"/>
        <v>8.5214800000000004</v>
      </c>
      <c r="H215" s="2">
        <f t="shared" si="1"/>
        <v>0.17999999999999972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39.82</v>
      </c>
      <c r="D218" s="1">
        <f>'PR-RAS'!E222</f>
        <v>0</v>
      </c>
      <c r="E218" s="1">
        <v>0</v>
      </c>
      <c r="F218" s="1">
        <v>0</v>
      </c>
      <c r="G218" s="2">
        <f t="shared" si="0"/>
        <v>8.6409400000000005</v>
      </c>
      <c r="H218" s="2">
        <f t="shared" si="1"/>
        <v>0.17999999999999972</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53035.02</v>
      </c>
      <c r="D220" s="1">
        <f>'PR-RAS'!E224</f>
        <v>60981.29</v>
      </c>
      <c r="E220" s="1">
        <v>0</v>
      </c>
      <c r="F220" s="1">
        <v>0</v>
      </c>
      <c r="G220" s="2">
        <f t="shared" si="0"/>
        <v>38324.474399999999</v>
      </c>
      <c r="H220" s="2">
        <f t="shared" si="1"/>
        <v>0.30999999999767169</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614.30999999999995</v>
      </c>
      <c r="D227" s="1">
        <f>'PR-RAS'!E231</f>
        <v>2845.86</v>
      </c>
      <c r="E227" s="1">
        <v>0</v>
      </c>
      <c r="F227" s="1">
        <v>0</v>
      </c>
      <c r="G227" s="2">
        <f t="shared" si="0"/>
        <v>1425.1627800000001</v>
      </c>
      <c r="H227" s="2">
        <f t="shared" si="1"/>
        <v>0.4499999999998181</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614.30999999999995</v>
      </c>
      <c r="D228" s="1">
        <f>'PR-RAS'!E232</f>
        <v>2181.86</v>
      </c>
      <c r="E228" s="1">
        <v>0</v>
      </c>
      <c r="F228" s="1">
        <v>0</v>
      </c>
      <c r="G228" s="2">
        <f t="shared" si="0"/>
        <v>1130.0128100000002</v>
      </c>
      <c r="H228" s="2">
        <f t="shared" si="1"/>
        <v>0.4499999999998181</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664</v>
      </c>
      <c r="E229" s="1">
        <v>0</v>
      </c>
      <c r="F229" s="1">
        <v>0</v>
      </c>
      <c r="G229" s="2">
        <f t="shared" si="0"/>
        <v>302.78399999999999</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52420.71</v>
      </c>
      <c r="D236" s="1">
        <f>'PR-RAS'!E240</f>
        <v>58135.43</v>
      </c>
      <c r="E236" s="1">
        <v>0</v>
      </c>
      <c r="F236" s="1">
        <v>0</v>
      </c>
      <c r="G236" s="2">
        <f t="shared" si="0"/>
        <v>39642.518949999998</v>
      </c>
      <c r="H236" s="2">
        <f t="shared" si="1"/>
        <v>0.72000000000116415</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52420.71</v>
      </c>
      <c r="D237" s="1">
        <f>'PR-RAS'!E241</f>
        <v>58135.43</v>
      </c>
      <c r="E237" s="1">
        <v>0</v>
      </c>
      <c r="F237" s="1">
        <v>0</v>
      </c>
      <c r="G237" s="2">
        <f t="shared" si="0"/>
        <v>39811.210520000001</v>
      </c>
      <c r="H237" s="2">
        <f t="shared" si="1"/>
        <v>0.72000000000116415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12783.720000000001</v>
      </c>
      <c r="D248" s="1">
        <f>'PR-RAS'!E252</f>
        <v>21455.599999999999</v>
      </c>
      <c r="E248" s="1">
        <v>0</v>
      </c>
      <c r="F248" s="1">
        <v>0</v>
      </c>
      <c r="G248" s="2">
        <f t="shared" si="0"/>
        <v>13756.64524</v>
      </c>
      <c r="H248" s="2">
        <f t="shared" si="1"/>
        <v>0.68000000000029104</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12783.720000000001</v>
      </c>
      <c r="D255" s="1">
        <f>'PR-RAS'!E259</f>
        <v>21455.599999999999</v>
      </c>
      <c r="E255" s="1">
        <v>0</v>
      </c>
      <c r="F255" s="1">
        <v>0</v>
      </c>
      <c r="G255" s="2">
        <f t="shared" si="0"/>
        <v>14146.509679999999</v>
      </c>
      <c r="H255" s="2">
        <f t="shared" si="1"/>
        <v>0.68000000000029104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1061.78</v>
      </c>
      <c r="D256" s="1">
        <f>'PR-RAS'!E260</f>
        <v>10685.37</v>
      </c>
      <c r="E256" s="1">
        <v>0</v>
      </c>
      <c r="F256" s="1">
        <v>0</v>
      </c>
      <c r="G256" s="2">
        <f t="shared" si="0"/>
        <v>5720.2925999999998</v>
      </c>
      <c r="H256" s="2">
        <f t="shared" si="1"/>
        <v>0.59000000000082764</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11721.94</v>
      </c>
      <c r="D257" s="1">
        <f>'PR-RAS'!E261</f>
        <v>10770.23</v>
      </c>
      <c r="E257" s="1">
        <v>0</v>
      </c>
      <c r="F257" s="1">
        <v>0</v>
      </c>
      <c r="G257" s="2">
        <f t="shared" si="0"/>
        <v>8515.1743999999999</v>
      </c>
      <c r="H257" s="2">
        <f t="shared" si="1"/>
        <v>0.28999999999905413</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44231.299999999996</v>
      </c>
      <c r="D259" s="1">
        <f>'PR-RAS'!E263</f>
        <v>26345.01</v>
      </c>
      <c r="E259" s="1">
        <v>0</v>
      </c>
      <c r="F259" s="1">
        <v>0</v>
      </c>
      <c r="G259" s="2">
        <f t="shared" si="0"/>
        <v>25005.700559999997</v>
      </c>
      <c r="H259" s="2">
        <f t="shared" si="1"/>
        <v>0.30999999999403371</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15261.63</v>
      </c>
      <c r="D260" s="1">
        <f>'PR-RAS'!E264</f>
        <v>26345.01</v>
      </c>
      <c r="E260" s="1">
        <v>0</v>
      </c>
      <c r="F260" s="1">
        <v>0</v>
      </c>
      <c r="G260" s="2">
        <f t="shared" si="0"/>
        <v>17599.477349999997</v>
      </c>
      <c r="H260" s="2">
        <f t="shared" si="1"/>
        <v>0.37999999999919964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15261.63</v>
      </c>
      <c r="D261" s="1">
        <f>'PR-RAS'!E265</f>
        <v>26345.01</v>
      </c>
      <c r="E261" s="1">
        <v>0</v>
      </c>
      <c r="F261" s="1">
        <v>0</v>
      </c>
      <c r="G261" s="2">
        <f t="shared" si="0"/>
        <v>17667.429</v>
      </c>
      <c r="H261" s="2">
        <f t="shared" si="1"/>
        <v>0.37999999999919964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28969.67</v>
      </c>
      <c r="D264" s="1">
        <f>'PR-RAS'!E268</f>
        <v>0</v>
      </c>
      <c r="E264" s="1">
        <v>0</v>
      </c>
      <c r="F264" s="1">
        <v>0</v>
      </c>
      <c r="G264" s="2">
        <f t="shared" si="0"/>
        <v>7619.0232100000003</v>
      </c>
      <c r="H264" s="2">
        <f t="shared" si="1"/>
        <v>0.33000000000174623</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28969.67</v>
      </c>
      <c r="D265" s="1">
        <f>'PR-RAS'!E269</f>
        <v>0</v>
      </c>
      <c r="E265" s="1">
        <v>0</v>
      </c>
      <c r="F265" s="1">
        <v>0</v>
      </c>
      <c r="G265" s="2">
        <f t="shared" ref="G265:G521" si="8">(B265/1000)*(C265*1+D265*2)</f>
        <v>7647.9928799999998</v>
      </c>
      <c r="H265" s="2">
        <f t="shared" ref="H265:H521" si="9">ABS(C265-ROUND(C265,0))+ABS(D265-ROUND(D265,0))</f>
        <v>0.33000000000174623</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221946.71</v>
      </c>
      <c r="D285" s="1">
        <f>'PR-RAS'!E289</f>
        <v>210225.11000000002</v>
      </c>
      <c r="E285" s="1">
        <v>0</v>
      </c>
      <c r="F285" s="1">
        <v>0</v>
      </c>
      <c r="G285" s="2">
        <f t="shared" si="8"/>
        <v>182440.72811999999</v>
      </c>
      <c r="H285" s="2">
        <f t="shared" si="9"/>
        <v>0.40000000002328306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254788.18999999992</v>
      </c>
      <c r="D286" s="1">
        <f>'PR-RAS'!E290</f>
        <v>130895.76999999999</v>
      </c>
      <c r="E286" s="1">
        <v>0</v>
      </c>
      <c r="F286" s="1">
        <v>0</v>
      </c>
      <c r="G286" s="2">
        <f t="shared" si="8"/>
        <v>147225.22304999994</v>
      </c>
      <c r="H286" s="2">
        <f t="shared" si="9"/>
        <v>0.41999999992549419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1654003.24</v>
      </c>
      <c r="D288" s="1">
        <f>'PR-RAS'!E292</f>
        <v>2151597.98</v>
      </c>
      <c r="E288" s="1">
        <v>0</v>
      </c>
      <c r="F288" s="1">
        <v>0</v>
      </c>
      <c r="G288" s="2">
        <f t="shared" si="8"/>
        <v>1709716.1703999999</v>
      </c>
      <c r="H288" s="2">
        <f t="shared" si="9"/>
        <v>0.26000000000931323</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27163.79</v>
      </c>
      <c r="D290" s="1">
        <f>'PR-RAS'!E294</f>
        <v>88907.79</v>
      </c>
      <c r="E290" s="1">
        <v>0</v>
      </c>
      <c r="F290" s="1">
        <v>0</v>
      </c>
      <c r="G290" s="2">
        <f t="shared" si="8"/>
        <v>59239.037929999991</v>
      </c>
      <c r="H290" s="2">
        <f t="shared" si="9"/>
        <v>0.42000000000552973</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85604.27</v>
      </c>
      <c r="D345" s="1">
        <f>'PR-RAS'!E350</f>
        <v>1725.23</v>
      </c>
      <c r="E345" s="1">
        <v>0</v>
      </c>
      <c r="F345" s="1">
        <v>0</v>
      </c>
      <c r="G345" s="2">
        <f t="shared" si="8"/>
        <v>30634.827120000002</v>
      </c>
      <c r="H345" s="2">
        <f t="shared" si="9"/>
        <v>0.50000000000409273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85604.27</v>
      </c>
      <c r="D358" s="1">
        <f>'PR-RAS'!E363</f>
        <v>1725.23</v>
      </c>
      <c r="E358" s="1">
        <v>0</v>
      </c>
      <c r="F358" s="1">
        <v>0</v>
      </c>
      <c r="G358" s="2">
        <f t="shared" si="8"/>
        <v>31792.538610000003</v>
      </c>
      <c r="H358" s="2">
        <f t="shared" si="9"/>
        <v>0.50000000000409273</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84127.86</v>
      </c>
      <c r="D359" s="1">
        <f>'PR-RAS'!E364</f>
        <v>1070.23</v>
      </c>
      <c r="E359" s="1">
        <v>0</v>
      </c>
      <c r="F359" s="1">
        <v>0</v>
      </c>
      <c r="G359" s="2">
        <f t="shared" si="8"/>
        <v>30884.058560000001</v>
      </c>
      <c r="H359" s="2">
        <f t="shared" si="9"/>
        <v>0.36999999999943611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84127.86</v>
      </c>
      <c r="D363" s="1">
        <f>'PR-RAS'!E368</f>
        <v>1070.23</v>
      </c>
      <c r="E363" s="1">
        <v>0</v>
      </c>
      <c r="F363" s="1">
        <v>0</v>
      </c>
      <c r="G363" s="2">
        <f t="shared" si="8"/>
        <v>31229.131840000002</v>
      </c>
      <c r="H363" s="2">
        <f t="shared" si="9"/>
        <v>0.36999999999943611</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232.13</v>
      </c>
      <c r="D364" s="1">
        <f>'PR-RAS'!E369</f>
        <v>655</v>
      </c>
      <c r="E364" s="1">
        <v>0</v>
      </c>
      <c r="F364" s="1">
        <v>0</v>
      </c>
      <c r="G364" s="2">
        <f t="shared" si="8"/>
        <v>559.79318999999998</v>
      </c>
      <c r="H364" s="2">
        <f t="shared" si="9"/>
        <v>0.12999999999999545</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655</v>
      </c>
      <c r="E370" s="1">
        <v>0</v>
      </c>
      <c r="F370" s="1">
        <v>0</v>
      </c>
      <c r="G370" s="2">
        <f t="shared" si="8"/>
        <v>483.39</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232.13</v>
      </c>
      <c r="D371" s="1">
        <f>'PR-RAS'!E376</f>
        <v>0</v>
      </c>
      <c r="E371" s="1">
        <v>0</v>
      </c>
      <c r="F371" s="1">
        <v>0</v>
      </c>
      <c r="G371" s="2">
        <f t="shared" si="8"/>
        <v>85.888099999999994</v>
      </c>
      <c r="H371" s="2">
        <f t="shared" si="9"/>
        <v>0.12999999999999545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1244.28</v>
      </c>
      <c r="D386" s="1">
        <f>'PR-RAS'!E391</f>
        <v>0</v>
      </c>
      <c r="E386" s="1">
        <v>0</v>
      </c>
      <c r="F386" s="1">
        <v>0</v>
      </c>
      <c r="G386" s="2">
        <f t="shared" si="8"/>
        <v>479.0478</v>
      </c>
      <c r="H386" s="2">
        <f t="shared" si="9"/>
        <v>0.27999999999997272</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1244.28</v>
      </c>
      <c r="D388" s="1">
        <f>'PR-RAS'!E393</f>
        <v>0</v>
      </c>
      <c r="E388" s="1">
        <v>0</v>
      </c>
      <c r="F388" s="1">
        <v>0</v>
      </c>
      <c r="G388" s="2">
        <f t="shared" si="8"/>
        <v>481.53636</v>
      </c>
      <c r="H388" s="2">
        <f t="shared" si="9"/>
        <v>0.27999999999997272</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85604.27</v>
      </c>
      <c r="D403" s="1">
        <f>'PR-RAS'!E408</f>
        <v>1725.23</v>
      </c>
      <c r="E403" s="1">
        <v>0</v>
      </c>
      <c r="F403" s="1">
        <v>0</v>
      </c>
      <c r="G403" s="2">
        <f t="shared" si="8"/>
        <v>35800.001460000007</v>
      </c>
      <c r="H403" s="2">
        <f t="shared" si="9"/>
        <v>0.50000000000409273</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1404639.65</v>
      </c>
      <c r="D405" s="1">
        <f>'PR-RAS'!E410</f>
        <v>1463905.87</v>
      </c>
      <c r="E405" s="1">
        <v>0</v>
      </c>
      <c r="F405" s="1">
        <v>0</v>
      </c>
      <c r="G405" s="2">
        <f t="shared" si="8"/>
        <v>1750310.3615600003</v>
      </c>
      <c r="H405" s="2">
        <f t="shared" si="9"/>
        <v>0.47999999998137355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476734.89999999991</v>
      </c>
      <c r="D407" s="1">
        <f>'PR-RAS'!E412</f>
        <v>341120.88</v>
      </c>
      <c r="E407" s="1">
        <v>0</v>
      </c>
      <c r="F407" s="1">
        <v>0</v>
      </c>
      <c r="G407" s="2">
        <f t="shared" si="8"/>
        <v>470544.52396000002</v>
      </c>
      <c r="H407" s="2">
        <f t="shared" si="9"/>
        <v>0.22000000008847564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307550.98</v>
      </c>
      <c r="D408" s="1">
        <f>'PR-RAS'!E413</f>
        <v>211950.34000000003</v>
      </c>
      <c r="E408" s="1">
        <v>0</v>
      </c>
      <c r="F408" s="1">
        <v>0</v>
      </c>
      <c r="G408" s="2">
        <f t="shared" si="8"/>
        <v>297700.82562000002</v>
      </c>
      <c r="H408" s="2">
        <f t="shared" si="9"/>
        <v>0.36000000004423782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169183.91999999993</v>
      </c>
      <c r="D409" s="1">
        <f>'PR-RAS'!E414</f>
        <v>129170.53999999998</v>
      </c>
      <c r="E409" s="1">
        <v>0</v>
      </c>
      <c r="F409" s="1">
        <v>0</v>
      </c>
      <c r="G409" s="2">
        <f t="shared" si="8"/>
        <v>174430.19999999995</v>
      </c>
      <c r="H409" s="2">
        <f t="shared" si="9"/>
        <v>0.54000000009546056</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249363.59000000008</v>
      </c>
      <c r="D411" s="1">
        <f>'PR-RAS'!E416</f>
        <v>687692.10999999987</v>
      </c>
      <c r="E411" s="1">
        <v>0</v>
      </c>
      <c r="F411" s="1">
        <v>0</v>
      </c>
      <c r="G411" s="2">
        <f t="shared" si="8"/>
        <v>666146.6020999999</v>
      </c>
      <c r="H411" s="2">
        <f t="shared" si="9"/>
        <v>0.51999999978579581</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27163.79</v>
      </c>
      <c r="D413" s="1">
        <f>'PR-RAS'!E418</f>
        <v>88907.79</v>
      </c>
      <c r="E413" s="1">
        <v>0</v>
      </c>
      <c r="F413" s="1">
        <v>0</v>
      </c>
      <c r="G413" s="2">
        <f t="shared" si="8"/>
        <v>84451.500439999989</v>
      </c>
      <c r="H413" s="2">
        <f t="shared" si="9"/>
        <v>0.42000000000552973</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19908.419999999998</v>
      </c>
      <c r="D522" s="1">
        <f>'PR-RAS'!E528</f>
        <v>19908.419999999998</v>
      </c>
      <c r="E522" s="1">
        <v>0</v>
      </c>
      <c r="F522" s="1">
        <v>0</v>
      </c>
      <c r="G522" s="2">
        <f t="shared" ref="G522:G809" si="10">(B522/1000)*(C522*1+D522*2)</f>
        <v>31116.86046</v>
      </c>
      <c r="H522" s="2">
        <f t="shared" ref="H522:H809" si="11">ABS(C522-ROUND(C522,0))+ABS(D522-ROUND(D522,0))</f>
        <v>0.83999999999650754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19908.419999999998</v>
      </c>
      <c r="D587" s="1">
        <f>'PR-RAS'!E593</f>
        <v>19908.419999999998</v>
      </c>
      <c r="E587" s="1">
        <v>0</v>
      </c>
      <c r="F587" s="1">
        <v>0</v>
      </c>
      <c r="G587" s="2">
        <f t="shared" si="10"/>
        <v>34999.002359999991</v>
      </c>
      <c r="H587" s="2">
        <f t="shared" si="11"/>
        <v>0.83999999999650754</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19908.419999999998</v>
      </c>
      <c r="D593" s="1">
        <f>'PR-RAS'!E599</f>
        <v>19908.419999999998</v>
      </c>
      <c r="E593" s="1">
        <v>0</v>
      </c>
      <c r="F593" s="1">
        <v>0</v>
      </c>
      <c r="G593" s="2">
        <f t="shared" si="10"/>
        <v>35357.353919999994</v>
      </c>
      <c r="H593" s="2">
        <f t="shared" si="11"/>
        <v>0.83999999999650754</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19908.419999999998</v>
      </c>
      <c r="D594" s="1">
        <f>'PR-RAS'!E600</f>
        <v>19908.419999999998</v>
      </c>
      <c r="E594" s="1">
        <v>0</v>
      </c>
      <c r="F594" s="1">
        <v>0</v>
      </c>
      <c r="G594" s="2">
        <f t="shared" si="10"/>
        <v>35417.079179999993</v>
      </c>
      <c r="H594" s="2">
        <f t="shared" si="11"/>
        <v>0.83999999999650754</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19908.419999999998</v>
      </c>
      <c r="D630" s="1">
        <f>'PR-RAS'!E636</f>
        <v>19908.419999999998</v>
      </c>
      <c r="E630" s="1">
        <v>0</v>
      </c>
      <c r="F630" s="1">
        <v>0</v>
      </c>
      <c r="G630" s="2">
        <f t="shared" si="10"/>
        <v>37567.188539999996</v>
      </c>
      <c r="H630" s="2">
        <f t="shared" si="11"/>
        <v>0.83999999999650754</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81568.95</v>
      </c>
      <c r="D631" s="1">
        <f>'PR-RAS'!E637</f>
        <v>41752.11</v>
      </c>
      <c r="E631" s="1">
        <v>0</v>
      </c>
      <c r="F631" s="1">
        <v>0</v>
      </c>
      <c r="G631" s="2">
        <f t="shared" si="10"/>
        <v>103996.09709999998</v>
      </c>
      <c r="H631" s="2">
        <f t="shared" si="11"/>
        <v>0.16000000000349246</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476734.89999999991</v>
      </c>
      <c r="D633" s="1">
        <f>'PR-RAS'!E639</f>
        <v>341120.88</v>
      </c>
      <c r="E633" s="1">
        <v>0</v>
      </c>
      <c r="F633" s="1">
        <v>0</v>
      </c>
      <c r="G633" s="2">
        <f t="shared" si="10"/>
        <v>732473.24911999993</v>
      </c>
      <c r="H633" s="2">
        <f t="shared" si="11"/>
        <v>0.22000000008847564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327459.39999999997</v>
      </c>
      <c r="D634" s="1">
        <f>'PR-RAS'!E640</f>
        <v>231858.76</v>
      </c>
      <c r="E634" s="1">
        <v>0</v>
      </c>
      <c r="F634" s="1">
        <v>0</v>
      </c>
      <c r="G634" s="2">
        <f t="shared" si="10"/>
        <v>500814.99035999994</v>
      </c>
      <c r="H634" s="2">
        <f t="shared" si="11"/>
        <v>0.63999999995576218</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149275.49999999994</v>
      </c>
      <c r="D635" s="1">
        <f>'PR-RAS'!E641</f>
        <v>109262.12</v>
      </c>
      <c r="E635" s="1">
        <v>0</v>
      </c>
      <c r="F635" s="1">
        <v>0</v>
      </c>
      <c r="G635" s="2">
        <f t="shared" si="10"/>
        <v>233185.03515999997</v>
      </c>
      <c r="H635" s="2">
        <f t="shared" si="11"/>
        <v>0.62000000005355105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330932.5400000001</v>
      </c>
      <c r="D637" s="1">
        <f>'PR-RAS'!E643</f>
        <v>729444.21999999986</v>
      </c>
      <c r="E637" s="1">
        <v>0</v>
      </c>
      <c r="F637" s="1">
        <v>0</v>
      </c>
      <c r="G637" s="2">
        <f t="shared" si="10"/>
        <v>1138326.14328</v>
      </c>
      <c r="H637" s="2">
        <f t="shared" si="11"/>
        <v>0.67999999976018444</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480208.04000000004</v>
      </c>
      <c r="D639" s="1">
        <f>'PR-RAS'!E645</f>
        <v>838706.33999999985</v>
      </c>
      <c r="E639" s="1">
        <v>0</v>
      </c>
      <c r="F639" s="1">
        <v>0</v>
      </c>
      <c r="G639" s="2">
        <f t="shared" si="10"/>
        <v>1376562.0193599998</v>
      </c>
      <c r="H639" s="2">
        <f t="shared" si="11"/>
        <v>0.37999999988824129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404289.08</v>
      </c>
      <c r="D642" s="1">
        <f>'PR-RAS'!E649</f>
        <v>752786.91</v>
      </c>
      <c r="E642" s="1">
        <v>0</v>
      </c>
      <c r="F642" s="1">
        <v>0</v>
      </c>
      <c r="G642" s="2">
        <f t="shared" si="10"/>
        <v>1224222.1189000001</v>
      </c>
      <c r="H642" s="2">
        <f t="shared" si="11"/>
        <v>0.16999999998370185</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504221.86</v>
      </c>
      <c r="D643" s="1">
        <f>'PR-RAS'!E650</f>
        <v>366720.18</v>
      </c>
      <c r="E643" s="1">
        <v>0</v>
      </c>
      <c r="F643" s="1">
        <v>0</v>
      </c>
      <c r="G643" s="2">
        <f t="shared" si="10"/>
        <v>794579.14523999998</v>
      </c>
      <c r="H643" s="2">
        <f t="shared" si="11"/>
        <v>0.32000000000698492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372613.09</v>
      </c>
      <c r="D644" s="1">
        <f>'PR-RAS'!E651</f>
        <v>242910.57</v>
      </c>
      <c r="E644" s="1">
        <v>0</v>
      </c>
      <c r="F644" s="1">
        <v>0</v>
      </c>
      <c r="G644" s="2">
        <f t="shared" si="10"/>
        <v>551973.20989000006</v>
      </c>
      <c r="H644" s="2">
        <f t="shared" si="11"/>
        <v>0.52000000001862645</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535897.84999999986</v>
      </c>
      <c r="D645" s="1">
        <f>'PR-RAS'!E652</f>
        <v>876596.52</v>
      </c>
      <c r="E645" s="1">
        <v>0</v>
      </c>
      <c r="F645" s="1">
        <v>0</v>
      </c>
      <c r="G645" s="2">
        <f t="shared" si="10"/>
        <v>1474174.5331599999</v>
      </c>
      <c r="H645" s="2">
        <f t="shared" si="11"/>
        <v>0.63000000012107193</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8</v>
      </c>
      <c r="D646" s="1">
        <f>'PR-RAS'!E653</f>
        <v>8</v>
      </c>
      <c r="E646" s="1">
        <v>0</v>
      </c>
      <c r="F646" s="1">
        <v>0</v>
      </c>
      <c r="G646" s="2">
        <f t="shared" si="10"/>
        <v>15.48</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8</v>
      </c>
      <c r="D648" s="1">
        <f>'PR-RAS'!E655</f>
        <v>8</v>
      </c>
      <c r="E648" s="1">
        <v>0</v>
      </c>
      <c r="F648" s="1">
        <v>0</v>
      </c>
      <c r="G648" s="2">
        <f t="shared" si="10"/>
        <v>15.528</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562.54999999999995</v>
      </c>
      <c r="D650" s="1">
        <f>'PR-RAS'!E657</f>
        <v>747.46</v>
      </c>
      <c r="E650" s="1">
        <v>0</v>
      </c>
      <c r="F650" s="1">
        <v>0</v>
      </c>
      <c r="G650" s="2">
        <f t="shared" si="10"/>
        <v>1335.2980300000002</v>
      </c>
      <c r="H650" s="2">
        <f t="shared" si="11"/>
        <v>0.91000000000008185</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61.95</v>
      </c>
      <c r="E653" s="1">
        <v>0</v>
      </c>
      <c r="F653" s="1">
        <v>0</v>
      </c>
      <c r="G653" s="2">
        <f t="shared" si="10"/>
        <v>80.782800000000009</v>
      </c>
      <c r="H653" s="2">
        <f t="shared" si="11"/>
        <v>4.9999999999997158E-2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122986.47</v>
      </c>
      <c r="D654" s="1">
        <f>'PR-RAS'!E661</f>
        <v>128436</v>
      </c>
      <c r="E654" s="1">
        <v>0</v>
      </c>
      <c r="F654" s="1">
        <v>0</v>
      </c>
      <c r="G654" s="2">
        <f t="shared" si="10"/>
        <v>248047.58090999999</v>
      </c>
      <c r="H654" s="2">
        <f t="shared" si="11"/>
        <v>0.47000000000116415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21232.33</v>
      </c>
      <c r="D658" s="1">
        <f>'PR-RAS'!E665</f>
        <v>0</v>
      </c>
      <c r="E658" s="1">
        <v>0</v>
      </c>
      <c r="F658" s="1">
        <v>0</v>
      </c>
      <c r="G658" s="2">
        <f t="shared" si="10"/>
        <v>13949.640810000003</v>
      </c>
      <c r="H658" s="2">
        <f t="shared" si="11"/>
        <v>0.33000000000174623</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5038.79</v>
      </c>
      <c r="E662" s="1">
        <v>0</v>
      </c>
      <c r="F662" s="1">
        <v>0</v>
      </c>
      <c r="G662" s="2">
        <f t="shared" si="10"/>
        <v>6661.2803800000002</v>
      </c>
      <c r="H662" s="2">
        <f t="shared" si="11"/>
        <v>0.21000000000003638</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15625.36</v>
      </c>
      <c r="D688" s="1">
        <f>'PR-RAS'!E695</f>
        <v>4893</v>
      </c>
      <c r="E688" s="1">
        <v>0</v>
      </c>
      <c r="F688" s="1">
        <v>0</v>
      </c>
      <c r="G688" s="2">
        <f t="shared" si="10"/>
        <v>17457.604320000002</v>
      </c>
      <c r="H688" s="2">
        <f t="shared" si="11"/>
        <v>0.36000000000058208</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33610.949999999997</v>
      </c>
      <c r="D691" s="1">
        <f>'PR-RAS'!E698</f>
        <v>0</v>
      </c>
      <c r="E691" s="1">
        <v>0</v>
      </c>
      <c r="F691" s="1">
        <v>0</v>
      </c>
      <c r="G691" s="2">
        <f t="shared" si="10"/>
        <v>23191.555499999995</v>
      </c>
      <c r="H691" s="2">
        <f t="shared" si="11"/>
        <v>5.0000000002910383E-2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1138.5899999999999</v>
      </c>
      <c r="D711" s="1">
        <f>'PR-RAS'!E718</f>
        <v>1141.1099999999999</v>
      </c>
      <c r="E711" s="1">
        <v>0</v>
      </c>
      <c r="F711" s="1">
        <v>0</v>
      </c>
      <c r="G711" s="2">
        <f t="shared" si="10"/>
        <v>2428.7750999999994</v>
      </c>
      <c r="H711" s="2">
        <f t="shared" si="11"/>
        <v>0.51999999999998181</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28.67</v>
      </c>
      <c r="D712" s="1">
        <f>'PR-RAS'!E719</f>
        <v>28.66</v>
      </c>
      <c r="E712" s="1">
        <v>0</v>
      </c>
      <c r="F712" s="1">
        <v>0</v>
      </c>
      <c r="G712" s="2">
        <f t="shared" si="10"/>
        <v>61.138890000000004</v>
      </c>
      <c r="H712" s="2">
        <f t="shared" si="11"/>
        <v>0.66999999999999815</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1698.85</v>
      </c>
      <c r="D713" s="1">
        <f>'PR-RAS'!E720</f>
        <v>0</v>
      </c>
      <c r="E713" s="1">
        <v>0</v>
      </c>
      <c r="F713" s="1">
        <v>0</v>
      </c>
      <c r="G713" s="2">
        <f t="shared" si="10"/>
        <v>1209.5811999999999</v>
      </c>
      <c r="H713" s="2">
        <f t="shared" si="11"/>
        <v>0.15000000000009095</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125.32</v>
      </c>
      <c r="D715" s="1">
        <f>'PR-RAS'!E722</f>
        <v>681.72</v>
      </c>
      <c r="E715" s="1">
        <v>0</v>
      </c>
      <c r="F715" s="1">
        <v>0</v>
      </c>
      <c r="G715" s="2">
        <f t="shared" si="10"/>
        <v>1062.9746399999999</v>
      </c>
      <c r="H715" s="2">
        <f t="shared" si="11"/>
        <v>0.59999999999996589</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2468.63</v>
      </c>
      <c r="D732" s="1">
        <f>'PR-RAS'!E739</f>
        <v>595.71</v>
      </c>
      <c r="E732" s="1">
        <v>0</v>
      </c>
      <c r="F732" s="1">
        <v>0</v>
      </c>
      <c r="G732" s="2">
        <f t="shared" si="10"/>
        <v>2675.4965500000003</v>
      </c>
      <c r="H732" s="2">
        <f t="shared" si="11"/>
        <v>0.65999999999985448</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39.82</v>
      </c>
      <c r="D752" s="1">
        <f>'PR-RAS'!E759</f>
        <v>0</v>
      </c>
      <c r="E752" s="1">
        <v>0</v>
      </c>
      <c r="F752" s="1">
        <v>0</v>
      </c>
      <c r="G752" s="2">
        <f t="shared" si="10"/>
        <v>29.904820000000001</v>
      </c>
      <c r="H752" s="2">
        <f t="shared" si="11"/>
        <v>0.17999999999999972</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472.99</v>
      </c>
      <c r="E755" s="1">
        <v>0</v>
      </c>
      <c r="F755" s="1">
        <v>0</v>
      </c>
      <c r="G755" s="2">
        <f t="shared" si="10"/>
        <v>713.26891999999998</v>
      </c>
      <c r="H755" s="2">
        <f t="shared" si="11"/>
        <v>9.9999999999909051E-3</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446.96</v>
      </c>
      <c r="D756" s="1">
        <f>'PR-RAS'!E763</f>
        <v>1708.87</v>
      </c>
      <c r="E756" s="1">
        <v>0</v>
      </c>
      <c r="F756" s="1">
        <v>0</v>
      </c>
      <c r="G756" s="2">
        <f t="shared" si="10"/>
        <v>2917.8485000000001</v>
      </c>
      <c r="H756" s="2">
        <f t="shared" si="11"/>
        <v>0.1700000000001296</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167.35</v>
      </c>
      <c r="D760" s="1">
        <f>'PR-RAS'!E767</f>
        <v>0</v>
      </c>
      <c r="E760" s="1">
        <v>0</v>
      </c>
      <c r="F760" s="1">
        <v>0</v>
      </c>
      <c r="G760" s="2">
        <f t="shared" si="10"/>
        <v>127.01864999999999</v>
      </c>
      <c r="H760" s="2">
        <f t="shared" si="11"/>
        <v>0.34999999999999432</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664</v>
      </c>
      <c r="E766" s="1">
        <v>0</v>
      </c>
      <c r="F766" s="1">
        <v>0</v>
      </c>
      <c r="G766" s="2">
        <f t="shared" si="10"/>
        <v>1015.9200000000001</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6850</v>
      </c>
      <c r="E809" s="1">
        <v>0</v>
      </c>
      <c r="F809" s="1">
        <v>0</v>
      </c>
      <c r="G809" s="2">
        <f t="shared" si="10"/>
        <v>11069.6</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1061.78</v>
      </c>
      <c r="D814" s="1">
        <f>'PR-RAS'!E821</f>
        <v>464.53</v>
      </c>
      <c r="E814" s="1">
        <v>0</v>
      </c>
      <c r="F814" s="1">
        <v>0</v>
      </c>
      <c r="G814" s="2">
        <f t="shared" si="18"/>
        <v>1618.5529199999999</v>
      </c>
      <c r="H814" s="2">
        <f t="shared" si="19"/>
        <v>0.69000000000005457</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3370.84</v>
      </c>
      <c r="E816" s="1">
        <v>0</v>
      </c>
      <c r="F816" s="1">
        <v>0</v>
      </c>
      <c r="G816" s="2">
        <f t="shared" si="18"/>
        <v>5494.4691999999995</v>
      </c>
      <c r="H816" s="2">
        <f t="shared" si="19"/>
        <v>0.15999999999985448</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4937.29</v>
      </c>
      <c r="D817" s="1">
        <f>'PR-RAS'!E824</f>
        <v>5414.5</v>
      </c>
      <c r="E817" s="1">
        <v>0</v>
      </c>
      <c r="F817" s="1">
        <v>0</v>
      </c>
      <c r="G817" s="2">
        <f t="shared" si="18"/>
        <v>12865.29264</v>
      </c>
      <c r="H817" s="2">
        <f t="shared" si="19"/>
        <v>0.78999999999996362</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5123.49</v>
      </c>
      <c r="D818" s="1">
        <f>'PR-RAS'!E825</f>
        <v>5355.73</v>
      </c>
      <c r="E818" s="1">
        <v>0</v>
      </c>
      <c r="F818" s="1">
        <v>0</v>
      </c>
      <c r="G818" s="2">
        <f t="shared" si="18"/>
        <v>12937.154149999998</v>
      </c>
      <c r="H818" s="2">
        <f t="shared" si="19"/>
        <v>0.76000000000021828</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1661.16</v>
      </c>
      <c r="D820" s="1">
        <f>'PR-RAS'!E827</f>
        <v>0</v>
      </c>
      <c r="E820" s="1">
        <v>0</v>
      </c>
      <c r="F820" s="1">
        <v>0</v>
      </c>
      <c r="G820" s="2">
        <f t="shared" si="18"/>
        <v>1360.4900399999999</v>
      </c>
      <c r="H820" s="2">
        <f t="shared" si="19"/>
        <v>0.16000000000008185</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47</v>
      </c>
      <c r="E822" s="1">
        <v>0</v>
      </c>
      <c r="F822" s="1">
        <v>0</v>
      </c>
      <c r="G822" s="2">
        <f t="shared" si="18"/>
        <v>77.173999999999992</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19908.419999999998</v>
      </c>
      <c r="D940" s="1">
        <f>'PR-RAS'!E947</f>
        <v>19908.419999999998</v>
      </c>
      <c r="E940" s="1">
        <v>0</v>
      </c>
      <c r="F940" s="1">
        <v>0</v>
      </c>
      <c r="G940" s="2">
        <f t="shared" si="18"/>
        <v>56082.019139999989</v>
      </c>
      <c r="H940" s="2">
        <f t="shared" si="19"/>
        <v>0.83999999999650754</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53205.34</v>
      </c>
      <c r="D1480" s="6"/>
      <c r="E1480" s="6">
        <v>0</v>
      </c>
      <c r="F1480" s="6">
        <v>0</v>
      </c>
      <c r="G1480" s="7">
        <f t="shared" ref="G1480:G1580" si="34">B1480/1000*C1480</f>
        <v>53.20534</v>
      </c>
      <c r="H1480" s="7">
        <f t="shared" ref="H1480:H1580" si="35">ABS(C1480-ROUND(C1480,0))</f>
        <v>0.33999999999650754</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145534.58000000002</v>
      </c>
      <c r="D1481" s="1">
        <v>0</v>
      </c>
      <c r="E1481" s="1">
        <v>0</v>
      </c>
      <c r="F1481" s="1">
        <v>0</v>
      </c>
      <c r="G1481" s="2">
        <f t="shared" si="34"/>
        <v>291.06916000000001</v>
      </c>
      <c r="H1481" s="2">
        <f t="shared" si="35"/>
        <v>0.41999999998370185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122283.89000000001</v>
      </c>
      <c r="D1483" s="1">
        <v>0</v>
      </c>
      <c r="E1483" s="1">
        <v>0</v>
      </c>
      <c r="F1483" s="1">
        <v>0</v>
      </c>
      <c r="G1483" s="2">
        <f t="shared" si="34"/>
        <v>489.13556000000005</v>
      </c>
      <c r="H1483" s="2">
        <f t="shared" si="35"/>
        <v>0.10999999998603016</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47869.63</v>
      </c>
      <c r="D1484" s="1">
        <v>0</v>
      </c>
      <c r="E1484" s="1">
        <v>0</v>
      </c>
      <c r="F1484" s="1">
        <v>0</v>
      </c>
      <c r="G1484" s="2">
        <f t="shared" si="34"/>
        <v>239.34815</v>
      </c>
      <c r="H1484" s="2">
        <f t="shared" si="35"/>
        <v>0.37000000000261934</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51556.66</v>
      </c>
      <c r="D1485" s="1">
        <v>0</v>
      </c>
      <c r="E1485" s="1">
        <v>0</v>
      </c>
      <c r="F1485" s="1">
        <v>0</v>
      </c>
      <c r="G1485" s="2">
        <f t="shared" si="34"/>
        <v>309.33996000000002</v>
      </c>
      <c r="H1485" s="2">
        <f t="shared" si="35"/>
        <v>0.33999999999650754</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1348</v>
      </c>
      <c r="D1486" s="1">
        <v>0</v>
      </c>
      <c r="E1486" s="1">
        <v>0</v>
      </c>
      <c r="F1486" s="1">
        <v>0</v>
      </c>
      <c r="G1486" s="2">
        <f t="shared" si="34"/>
        <v>9.4359999999999999</v>
      </c>
      <c r="H1486" s="2">
        <f t="shared" si="35"/>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21455.599999999999</v>
      </c>
      <c r="D1489" s="1">
        <v>0</v>
      </c>
      <c r="E1489" s="1">
        <v>0</v>
      </c>
      <c r="F1489" s="1">
        <v>0</v>
      </c>
      <c r="G1489" s="2">
        <f t="shared" si="34"/>
        <v>214.55599999999998</v>
      </c>
      <c r="H1489" s="2">
        <f t="shared" si="35"/>
        <v>0.40000000000145519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54</v>
      </c>
      <c r="D1491" s="1">
        <v>0</v>
      </c>
      <c r="E1491" s="1">
        <v>0</v>
      </c>
      <c r="F1491" s="1">
        <v>0</v>
      </c>
      <c r="G1491" s="2">
        <f t="shared" si="34"/>
        <v>0.64800000000000002</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1725.23</v>
      </c>
      <c r="D1492" s="1">
        <v>0</v>
      </c>
      <c r="E1492" s="1">
        <v>0</v>
      </c>
      <c r="F1492" s="1">
        <v>0</v>
      </c>
      <c r="G1492" s="2">
        <f t="shared" si="34"/>
        <v>22.427989999999998</v>
      </c>
      <c r="H1492" s="2">
        <f t="shared" si="35"/>
        <v>0.23000000000001819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21525.46</v>
      </c>
      <c r="D1493" s="1">
        <v>0</v>
      </c>
      <c r="E1493" s="1">
        <v>0</v>
      </c>
      <c r="F1493" s="1">
        <v>0</v>
      </c>
      <c r="G1493" s="2">
        <f t="shared" si="34"/>
        <v>301.35644000000002</v>
      </c>
      <c r="H1493" s="2">
        <f t="shared" si="35"/>
        <v>0.45999999999912689</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21525.46</v>
      </c>
      <c r="D1497" s="1">
        <v>0</v>
      </c>
      <c r="E1497" s="1">
        <v>0</v>
      </c>
      <c r="F1497" s="1">
        <v>0</v>
      </c>
      <c r="G1497" s="2">
        <f t="shared" si="34"/>
        <v>387.45827999999995</v>
      </c>
      <c r="H1497" s="2">
        <f t="shared" si="35"/>
        <v>0.45999999999912689</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150895.51999999999</v>
      </c>
      <c r="D1499" s="1">
        <v>0</v>
      </c>
      <c r="E1499" s="1">
        <v>0</v>
      </c>
      <c r="F1499" s="1">
        <v>0</v>
      </c>
      <c r="G1499" s="2">
        <f t="shared" si="34"/>
        <v>3017.9103999999998</v>
      </c>
      <c r="H1499" s="2">
        <f t="shared" si="35"/>
        <v>0.48000000001047738</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122957.53</v>
      </c>
      <c r="D1501" s="1">
        <v>0</v>
      </c>
      <c r="E1501" s="1">
        <v>0</v>
      </c>
      <c r="F1501" s="1">
        <v>0</v>
      </c>
      <c r="G1501" s="2">
        <f t="shared" si="34"/>
        <v>2705.0656599999998</v>
      </c>
      <c r="H1501" s="2">
        <f t="shared" si="35"/>
        <v>0.47000000000116415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44713.279999999999</v>
      </c>
      <c r="D1502" s="1">
        <v>0</v>
      </c>
      <c r="E1502" s="1">
        <v>0</v>
      </c>
      <c r="F1502" s="1">
        <v>0</v>
      </c>
      <c r="G1502" s="2">
        <f t="shared" si="34"/>
        <v>1028.40544</v>
      </c>
      <c r="H1502" s="2">
        <f t="shared" si="35"/>
        <v>0.27999999999883585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55356.94</v>
      </c>
      <c r="D1503" s="1">
        <v>0</v>
      </c>
      <c r="E1503" s="1">
        <v>0</v>
      </c>
      <c r="F1503" s="1">
        <v>0</v>
      </c>
      <c r="G1503" s="2">
        <f t="shared" si="34"/>
        <v>1328.56656</v>
      </c>
      <c r="H1503" s="2">
        <f t="shared" si="35"/>
        <v>5.9999999997671694E-2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1369.47</v>
      </c>
      <c r="D1504" s="1">
        <v>0</v>
      </c>
      <c r="E1504" s="1">
        <v>0</v>
      </c>
      <c r="F1504" s="1">
        <v>0</v>
      </c>
      <c r="G1504" s="2">
        <f t="shared" si="34"/>
        <v>34.236750000000001</v>
      </c>
      <c r="H1504" s="2">
        <f t="shared" si="35"/>
        <v>0.47000000000002728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21463.84</v>
      </c>
      <c r="D1507" s="1">
        <v>0</v>
      </c>
      <c r="E1507" s="1">
        <v>0</v>
      </c>
      <c r="F1507" s="1">
        <v>0</v>
      </c>
      <c r="G1507" s="2">
        <f t="shared" si="34"/>
        <v>600.98752000000002</v>
      </c>
      <c r="H1507" s="2">
        <f t="shared" si="35"/>
        <v>0.15999999999985448</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54</v>
      </c>
      <c r="D1509" s="1">
        <v>0</v>
      </c>
      <c r="E1509" s="1">
        <v>0</v>
      </c>
      <c r="F1509" s="1">
        <v>0</v>
      </c>
      <c r="G1509" s="2">
        <f t="shared" si="34"/>
        <v>1.6199999999999999</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8029.56</v>
      </c>
      <c r="D1510" s="1">
        <v>0</v>
      </c>
      <c r="E1510" s="1">
        <v>0</v>
      </c>
      <c r="F1510" s="1">
        <v>0</v>
      </c>
      <c r="G1510" s="2">
        <f t="shared" si="34"/>
        <v>248.91636</v>
      </c>
      <c r="H1510" s="2">
        <f t="shared" si="35"/>
        <v>0.43999999999959982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19908.43</v>
      </c>
      <c r="D1511" s="1">
        <v>0</v>
      </c>
      <c r="E1511" s="1">
        <v>0</v>
      </c>
      <c r="F1511" s="1">
        <v>0</v>
      </c>
      <c r="G1511" s="2">
        <f t="shared" si="34"/>
        <v>637.06975999999997</v>
      </c>
      <c r="H1511" s="2">
        <f t="shared" si="35"/>
        <v>0.43000000000029104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19908.43</v>
      </c>
      <c r="D1515" s="1">
        <v>0</v>
      </c>
      <c r="E1515" s="1">
        <v>0</v>
      </c>
      <c r="F1515" s="1">
        <v>0</v>
      </c>
      <c r="G1515" s="2">
        <f t="shared" si="34"/>
        <v>716.7034799999999</v>
      </c>
      <c r="H1515" s="2">
        <f t="shared" si="35"/>
        <v>0.43000000000029104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47844.400000000023</v>
      </c>
      <c r="D1517" s="1">
        <v>0</v>
      </c>
      <c r="E1517" s="1">
        <v>0</v>
      </c>
      <c r="F1517" s="1">
        <v>0</v>
      </c>
      <c r="G1517" s="2">
        <f t="shared" si="34"/>
        <v>1818.0872000000008</v>
      </c>
      <c r="H1517" s="2">
        <f t="shared" si="35"/>
        <v>0.40000000002328306</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47844.4</v>
      </c>
      <c r="D1576" s="1">
        <v>0</v>
      </c>
      <c r="E1576" s="1">
        <v>0</v>
      </c>
      <c r="F1576" s="1">
        <v>0</v>
      </c>
      <c r="G1576" s="2">
        <f t="shared" si="34"/>
        <v>4640.9068000000007</v>
      </c>
      <c r="H1576" s="2">
        <f t="shared" si="35"/>
        <v>0.40000000000145519</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16364.75</v>
      </c>
      <c r="D1578" s="1">
        <v>0</v>
      </c>
      <c r="E1578" s="1">
        <v>0</v>
      </c>
      <c r="F1578" s="1">
        <v>0</v>
      </c>
      <c r="G1578" s="2">
        <f t="shared" si="34"/>
        <v>1620.1102500000002</v>
      </c>
      <c r="H1578" s="2">
        <f t="shared" si="35"/>
        <v>0.25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31479.65</v>
      </c>
      <c r="D1580" s="13">
        <v>0</v>
      </c>
      <c r="E1580" s="13">
        <v>0</v>
      </c>
      <c r="F1580" s="13">
        <v>0</v>
      </c>
      <c r="G1580" s="14">
        <f t="shared" si="34"/>
        <v>3179.4446500000004</v>
      </c>
      <c r="H1580" s="14">
        <f t="shared" si="35"/>
        <v>0.34999999999854481</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1" t="s">
        <v>22</v>
      </c>
      <c r="B2" s="312"/>
      <c r="C2" s="312"/>
      <c r="D2" s="312"/>
      <c r="E2" s="312"/>
      <c r="F2" s="312"/>
      <c r="G2" s="312"/>
      <c r="H2" s="312"/>
      <c r="I2" s="312"/>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3" t="s">
        <v>24</v>
      </c>
      <c r="B4" s="314"/>
      <c r="C4" s="314"/>
      <c r="D4" s="314"/>
      <c r="E4" s="314"/>
      <c r="F4" s="314"/>
      <c r="G4" s="314"/>
      <c r="H4" s="314"/>
      <c r="I4" s="314"/>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28135</v>
      </c>
      <c r="H6" s="19" t="s">
        <v>26</v>
      </c>
      <c r="I6" s="20" t="s">
        <v>27</v>
      </c>
      <c r="J6" s="4"/>
      <c r="L6" s="4"/>
      <c r="M6" s="4"/>
      <c r="N6" s="4"/>
      <c r="O6" s="4"/>
      <c r="P6" s="4"/>
      <c r="Q6" s="4"/>
      <c r="R6" s="4"/>
      <c r="S6" s="4"/>
      <c r="T6" s="4"/>
      <c r="U6" s="4"/>
      <c r="V6" s="4"/>
      <c r="W6" s="4"/>
      <c r="X6" s="4"/>
    </row>
    <row r="7" spans="1:24" ht="15" customHeight="1" x14ac:dyDescent="0.2">
      <c r="B7" s="21"/>
      <c r="C7" s="22"/>
      <c r="D7" s="23"/>
      <c r="E7" s="315" t="s">
        <v>28</v>
      </c>
      <c r="F7" s="318" t="s">
        <v>29</v>
      </c>
      <c r="G7" s="319"/>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16"/>
      <c r="F8" s="307" t="s">
        <v>32</v>
      </c>
      <c r="G8" s="308"/>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16"/>
      <c r="F9" s="309" t="s">
        <v>33</v>
      </c>
      <c r="G9" s="310"/>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16"/>
      <c r="F10" s="307" t="s">
        <v>36</v>
      </c>
      <c r="G10" s="308"/>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17"/>
      <c r="F11" s="320" t="s">
        <v>37</v>
      </c>
      <c r="G11" s="321"/>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5" t="s">
        <v>41</v>
      </c>
      <c r="C15" s="326"/>
      <c r="D15" s="326"/>
      <c r="E15" s="326"/>
      <c r="F15" s="327"/>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2" t="s">
        <v>29</v>
      </c>
      <c r="B16" s="328" t="str">
        <f>'PR-RAS'!B6</f>
        <v xml:space="preserve">PRIHODI POSLOVANJA (šifre 61+62+63+64+65+66+67+68) </v>
      </c>
      <c r="C16" s="329"/>
      <c r="D16" s="329"/>
      <c r="E16" s="329"/>
      <c r="F16" s="330"/>
      <c r="G16" s="34" t="str">
        <f>'PR-RAS'!C6</f>
        <v>6</v>
      </c>
      <c r="H16" s="170">
        <f>'PR-RAS'!D6</f>
        <v>476734.89999999991</v>
      </c>
      <c r="I16" s="170">
        <f>'PR-RAS'!E6</f>
        <v>341120.88</v>
      </c>
      <c r="J16" s="4"/>
      <c r="K16" s="4"/>
      <c r="L16" s="4"/>
      <c r="M16" s="4"/>
      <c r="N16" s="4"/>
      <c r="O16" s="4"/>
      <c r="P16" s="4"/>
      <c r="Q16" s="4"/>
      <c r="R16" s="4"/>
      <c r="S16" s="4"/>
      <c r="T16" s="4"/>
      <c r="U16" s="4"/>
      <c r="V16" s="4"/>
      <c r="W16" s="4"/>
      <c r="X16" s="4"/>
    </row>
    <row r="17" spans="1:24" ht="12.75" customHeight="1" x14ac:dyDescent="0.2">
      <c r="A17" s="323"/>
      <c r="B17" s="331" t="str">
        <f>'PR-RAS'!B151</f>
        <v xml:space="preserve">RASHODI POSLOVANJA (šifre 31+32+34+35+36+37+38) </v>
      </c>
      <c r="C17" s="332"/>
      <c r="D17" s="332"/>
      <c r="E17" s="332"/>
      <c r="F17" s="333"/>
      <c r="G17" s="35" t="str">
        <f>'PR-RAS'!C151</f>
        <v>3</v>
      </c>
      <c r="H17" s="170">
        <f>'PR-RAS'!D151</f>
        <v>221946.71</v>
      </c>
      <c r="I17" s="170">
        <f>'PR-RAS'!E151</f>
        <v>210225.11000000002</v>
      </c>
      <c r="J17" s="4"/>
      <c r="K17" s="4"/>
      <c r="L17" s="4"/>
      <c r="M17" s="4"/>
      <c r="N17" s="4"/>
      <c r="O17" s="4"/>
      <c r="P17" s="4"/>
      <c r="Q17" s="4"/>
      <c r="R17" s="4"/>
      <c r="S17" s="4"/>
      <c r="T17" s="4"/>
      <c r="U17" s="4"/>
      <c r="V17" s="4"/>
      <c r="W17" s="4"/>
      <c r="X17" s="4"/>
    </row>
    <row r="18" spans="1:24" ht="12.75" customHeight="1" x14ac:dyDescent="0.2">
      <c r="A18" s="323"/>
      <c r="B18" s="331" t="str">
        <f>'PR-RAS'!B645</f>
        <v>Višak prihoda i primitaka raspoloživ u sljedećem razdoblju (šifre X005 + '9221-9222' - Y005 - '9222-9221')</v>
      </c>
      <c r="C18" s="332"/>
      <c r="D18" s="332"/>
      <c r="E18" s="332"/>
      <c r="F18" s="333"/>
      <c r="G18" s="35" t="str">
        <f>'PR-RAS'!C645</f>
        <v>X006</v>
      </c>
      <c r="H18" s="170">
        <f>'PR-RAS'!D645</f>
        <v>480208.04000000004</v>
      </c>
      <c r="I18" s="170">
        <f>'PR-RAS'!E645</f>
        <v>838706.33999999985</v>
      </c>
      <c r="J18" s="4"/>
      <c r="K18" s="4"/>
      <c r="L18" s="4"/>
      <c r="M18" s="4"/>
      <c r="N18" s="4"/>
      <c r="O18" s="4"/>
      <c r="P18" s="4"/>
      <c r="Q18" s="4"/>
      <c r="R18" s="4"/>
      <c r="S18" s="4"/>
      <c r="T18" s="4"/>
      <c r="U18" s="4"/>
      <c r="V18" s="4"/>
      <c r="W18" s="4"/>
      <c r="X18" s="4"/>
    </row>
    <row r="19" spans="1:24" ht="12.75" customHeight="1" x14ac:dyDescent="0.2">
      <c r="A19" s="324"/>
      <c r="B19" s="334" t="str">
        <f>'PR-RAS'!B646</f>
        <v>Manjak prihoda i primitaka za pokriće u sljedećem razdoblju (šifre Y005 + '9222-9221' - X005 - '9221-9222' )</v>
      </c>
      <c r="C19" s="335"/>
      <c r="D19" s="335"/>
      <c r="E19" s="335"/>
      <c r="F19" s="33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2" t="s">
        <v>32</v>
      </c>
      <c r="B20" s="328" t="str">
        <f>BILANCA!B7</f>
        <v>Nefinancijska imovina (šifre 01+02+03+04+05+06)</v>
      </c>
      <c r="C20" s="329"/>
      <c r="D20" s="329"/>
      <c r="E20" s="329"/>
      <c r="F20" s="330"/>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3"/>
      <c r="B21" s="331" t="str">
        <f>BILANCA!B68</f>
        <v>Financijska imovina (šifre 11+12+13+14+15+16+17+19)</v>
      </c>
      <c r="C21" s="332"/>
      <c r="D21" s="332"/>
      <c r="E21" s="332"/>
      <c r="F21" s="33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3"/>
      <c r="B22" s="331" t="str">
        <f>BILANCA!B176</f>
        <v xml:space="preserve">Obveze (šifre 23+24+25+26+29) </v>
      </c>
      <c r="C22" s="332"/>
      <c r="D22" s="332"/>
      <c r="E22" s="332"/>
      <c r="F22" s="33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4"/>
      <c r="B23" s="334" t="str">
        <f>BILANCA!B237</f>
        <v>Vlastiti izvori (šifre 91 + 922 - 93 + 96 do 98)</v>
      </c>
      <c r="C23" s="335"/>
      <c r="D23" s="335"/>
      <c r="E23" s="335"/>
      <c r="F23" s="33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2" t="s">
        <v>45</v>
      </c>
      <c r="B24" s="328" t="str">
        <f>'RAS-funkcijski'!B5</f>
        <v>Opće javne usluge (šifre 011+012+013+014 do 018)</v>
      </c>
      <c r="C24" s="329"/>
      <c r="D24" s="329"/>
      <c r="E24" s="329"/>
      <c r="F24" s="33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3"/>
      <c r="B25" s="331" t="str">
        <f>'RAS-funkcijski'!B35</f>
        <v>Ekonomski poslovi (šifre 041+042+043+044+045+046+047+048+049)</v>
      </c>
      <c r="C25" s="332"/>
      <c r="D25" s="332"/>
      <c r="E25" s="332"/>
      <c r="F25" s="33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3"/>
      <c r="B26" s="331" t="str">
        <f>'RAS-funkcijski'!B88</f>
        <v>Rashodi vezani za stanovanje i kom. pogodnosti koji nisu drugdje svrstani</v>
      </c>
      <c r="C26" s="332"/>
      <c r="D26" s="332"/>
      <c r="E26" s="332"/>
      <c r="F26" s="33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3"/>
      <c r="B27" s="331" t="str">
        <f>'RAS-funkcijski'!B114</f>
        <v>Obrazovanje (šifre 091+092+093+094+095+096+097+098)</v>
      </c>
      <c r="C27" s="332"/>
      <c r="D27" s="332"/>
      <c r="E27" s="332"/>
      <c r="F27" s="33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4"/>
      <c r="B28" s="334" t="str">
        <f>'RAS-funkcijski'!B141</f>
        <v>Kontrolni zbroj (šifre 01+02+03+04+05+06+07+08+09+10)</v>
      </c>
      <c r="C28" s="335"/>
      <c r="D28" s="335"/>
      <c r="E28" s="335"/>
      <c r="F28" s="33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2" t="s">
        <v>36</v>
      </c>
      <c r="B29" s="338" t="str">
        <f>'P-VRIO'!B5</f>
        <v>Promjene u vrijednosti i obujmu imovine (šifre 91511+91512)</v>
      </c>
      <c r="C29" s="329"/>
      <c r="D29" s="329"/>
      <c r="E29" s="329"/>
      <c r="F29" s="330"/>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3"/>
      <c r="B30" s="339" t="str">
        <f>'P-VRIO'!B22</f>
        <v>Promjene u obujmu imovine (šifre P016+P023)</v>
      </c>
      <c r="C30" s="332"/>
      <c r="D30" s="332"/>
      <c r="E30" s="332"/>
      <c r="F30" s="33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3"/>
      <c r="B31" s="339" t="str">
        <f>'P-VRIO'!B38</f>
        <v>Promjene u vrijednosti (revalorizacija) i obujmu obveza (šifre 91521+91522)</v>
      </c>
      <c r="C31" s="332"/>
      <c r="D31" s="332"/>
      <c r="E31" s="332"/>
      <c r="F31" s="33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4"/>
      <c r="B32" s="340" t="str">
        <f>'P-VRIO'!B44</f>
        <v>Promjene u obujmu obveza (šifre P035 do P038)</v>
      </c>
      <c r="C32" s="335"/>
      <c r="D32" s="335"/>
      <c r="E32" s="335"/>
      <c r="F32" s="33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2" t="s">
        <v>37</v>
      </c>
      <c r="B33" s="328" t="str">
        <f>OBVEZE!B5</f>
        <v>Stanje obveza 1. siječnja (=stanju obveza iz Izvještaja o obvezama na 31. prosinca prethodne godine)</v>
      </c>
      <c r="C33" s="329"/>
      <c r="D33" s="329"/>
      <c r="E33" s="329"/>
      <c r="F33" s="330"/>
      <c r="G33" s="157" t="str">
        <f>OBVEZE!C5</f>
        <v>V001</v>
      </c>
      <c r="H33" s="180" t="s">
        <v>46</v>
      </c>
      <c r="I33" s="181">
        <f>OBVEZE!D5</f>
        <v>53205.34</v>
      </c>
      <c r="J33" s="4"/>
      <c r="K33" s="4"/>
      <c r="L33" s="4"/>
      <c r="M33" s="4"/>
      <c r="N33" s="4"/>
      <c r="O33" s="4"/>
      <c r="P33" s="4"/>
      <c r="Q33" s="4"/>
      <c r="R33" s="4"/>
      <c r="S33" s="4"/>
      <c r="T33" s="4"/>
      <c r="U33" s="4"/>
      <c r="V33" s="4"/>
      <c r="W33" s="4"/>
      <c r="X33" s="4"/>
    </row>
    <row r="34" spans="1:24" ht="12.75" customHeight="1" x14ac:dyDescent="0.2">
      <c r="A34" s="323"/>
      <c r="B34" s="331" t="str">
        <f>OBVEZE!B42</f>
        <v>Stanje obveza na kraju izvještajnog razdoblja (šifre V001+V002-V004) i (šifre V007+V009)</v>
      </c>
      <c r="C34" s="332"/>
      <c r="D34" s="332"/>
      <c r="E34" s="332"/>
      <c r="F34" s="333"/>
      <c r="G34" s="158" t="str">
        <f>OBVEZE!C42</f>
        <v>V006</v>
      </c>
      <c r="H34" s="174" t="s">
        <v>46</v>
      </c>
      <c r="I34" s="175">
        <f>OBVEZE!D42</f>
        <v>47844.400000000023</v>
      </c>
      <c r="J34" s="4"/>
      <c r="K34" s="4"/>
      <c r="L34" s="4"/>
      <c r="M34" s="4"/>
      <c r="N34" s="4"/>
      <c r="O34" s="4"/>
      <c r="P34" s="4"/>
      <c r="Q34" s="4"/>
      <c r="R34" s="4"/>
      <c r="S34" s="4"/>
      <c r="T34" s="4"/>
      <c r="U34" s="4"/>
      <c r="V34" s="4"/>
      <c r="W34" s="4"/>
      <c r="X34" s="4"/>
    </row>
    <row r="35" spans="1:24" ht="12.75" customHeight="1" x14ac:dyDescent="0.2">
      <c r="A35" s="323"/>
      <c r="B35" s="331" t="str">
        <f>OBVEZE!B43</f>
        <v>Stanje dospjelih obveza na kraju izvještajnog razdoblja (šifre V008+D23+D24 + 'D dio 25,26')</v>
      </c>
      <c r="C35" s="332"/>
      <c r="D35" s="332"/>
      <c r="E35" s="332"/>
      <c r="F35" s="33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4"/>
      <c r="B36" s="334" t="str">
        <f>OBVEZE!B101</f>
        <v>Stanje nedospjelih obveza na kraju izvještajnog razdoblja (šifre V010 + ND23 + ND24 + 'ND dio 25,26')</v>
      </c>
      <c r="C36" s="335"/>
      <c r="D36" s="335"/>
      <c r="E36" s="335"/>
      <c r="F36" s="336"/>
      <c r="G36" s="159" t="str">
        <f>OBVEZE!C101</f>
        <v>V009</v>
      </c>
      <c r="H36" s="178" t="s">
        <v>46</v>
      </c>
      <c r="I36" s="179">
        <f>OBVEZE!D101</f>
        <v>47844.4</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37" t="s">
        <v>47</v>
      </c>
      <c r="I39" s="33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964" zoomScaleNormal="100" workbookViewId="0">
      <selection activeCell="E949" sqref="E949"/>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476734.89999999991</v>
      </c>
      <c r="E6" s="51">
        <f>E7+E44+E50+E82+E106+E124+E133+E139</f>
        <v>341120.88</v>
      </c>
      <c r="F6" s="52">
        <f t="shared" ref="F6:F131" si="0">IF(D6&lt;&gt;0,IF(E6/D6&gt;=100,"&gt;&gt;100",E6/D6*100),"-")</f>
        <v>71.553578309454608</v>
      </c>
    </row>
    <row r="7" spans="1:25" ht="12.75" customHeight="1" x14ac:dyDescent="0.2">
      <c r="A7" s="53">
        <v>61</v>
      </c>
      <c r="B7" s="294" t="s">
        <v>60</v>
      </c>
      <c r="C7" s="50" t="s">
        <v>61</v>
      </c>
      <c r="D7" s="51">
        <f t="shared" ref="D7:E7" si="1">D8+D17+D23+D29+D37+D40</f>
        <v>35893.700000000012</v>
      </c>
      <c r="E7" s="51">
        <f t="shared" si="1"/>
        <v>50783.729999999989</v>
      </c>
      <c r="F7" s="52">
        <f t="shared" si="0"/>
        <v>141.48368655223612</v>
      </c>
    </row>
    <row r="8" spans="1:25" ht="12.75" customHeight="1" x14ac:dyDescent="0.2">
      <c r="A8" s="53">
        <v>611</v>
      </c>
      <c r="B8" s="85" t="s">
        <v>62</v>
      </c>
      <c r="C8" s="50" t="s">
        <v>63</v>
      </c>
      <c r="D8" s="51">
        <f t="shared" ref="D8:E8" si="2">SUM(D9:D14)-D15-D16</f>
        <v>27492.53000000001</v>
      </c>
      <c r="E8" s="51">
        <f t="shared" si="2"/>
        <v>45367.709999999992</v>
      </c>
      <c r="F8" s="52">
        <f t="shared" si="0"/>
        <v>165.01831588435104</v>
      </c>
    </row>
    <row r="9" spans="1:25" ht="12.75" customHeight="1" x14ac:dyDescent="0.2">
      <c r="A9" s="53">
        <v>6111</v>
      </c>
      <c r="B9" s="85" t="s">
        <v>64</v>
      </c>
      <c r="C9" s="50" t="s">
        <v>65</v>
      </c>
      <c r="D9" s="242">
        <v>28714.58</v>
      </c>
      <c r="E9" s="242">
        <v>50549.49</v>
      </c>
      <c r="F9" s="52">
        <f t="shared" si="0"/>
        <v>176.04119579669975</v>
      </c>
    </row>
    <row r="10" spans="1:25" ht="12.75" customHeight="1" x14ac:dyDescent="0.2">
      <c r="A10" s="53">
        <v>6112</v>
      </c>
      <c r="B10" s="85" t="s">
        <v>66</v>
      </c>
      <c r="C10" s="50" t="s">
        <v>67</v>
      </c>
      <c r="D10" s="242">
        <v>5056.16</v>
      </c>
      <c r="E10" s="242">
        <v>6659.43</v>
      </c>
      <c r="F10" s="52">
        <f t="shared" si="0"/>
        <v>131.7092417961457</v>
      </c>
    </row>
    <row r="11" spans="1:25" ht="12.75" customHeight="1" x14ac:dyDescent="0.2">
      <c r="A11" s="53">
        <v>6113</v>
      </c>
      <c r="B11" s="85" t="s">
        <v>68</v>
      </c>
      <c r="C11" s="50" t="s">
        <v>69</v>
      </c>
      <c r="D11" s="242">
        <v>4137.51</v>
      </c>
      <c r="E11" s="242">
        <v>3866.56</v>
      </c>
      <c r="F11" s="52">
        <f t="shared" si="0"/>
        <v>93.45137534410793</v>
      </c>
    </row>
    <row r="12" spans="1:25" ht="12.75" customHeight="1" x14ac:dyDescent="0.2">
      <c r="A12" s="53">
        <v>6114</v>
      </c>
      <c r="B12" s="85" t="s">
        <v>70</v>
      </c>
      <c r="C12" s="50" t="s">
        <v>71</v>
      </c>
      <c r="D12" s="242">
        <v>3452.86</v>
      </c>
      <c r="E12" s="242">
        <v>1257.77</v>
      </c>
      <c r="F12" s="52">
        <f t="shared" si="0"/>
        <v>36.426904073724387</v>
      </c>
    </row>
    <row r="13" spans="1:25" ht="12.75" customHeight="1" x14ac:dyDescent="0.2">
      <c r="A13" s="53">
        <v>6115</v>
      </c>
      <c r="B13" s="85" t="s">
        <v>72</v>
      </c>
      <c r="C13" s="50" t="s">
        <v>73</v>
      </c>
      <c r="D13" s="242">
        <v>9385.4699999999993</v>
      </c>
      <c r="E13" s="242">
        <v>6640.9</v>
      </c>
      <c r="F13" s="52">
        <f t="shared" si="0"/>
        <v>70.757244975478045</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23254.05</v>
      </c>
      <c r="E15" s="242">
        <v>23606.44</v>
      </c>
      <c r="F15" s="52">
        <f t="shared" si="0"/>
        <v>101.51539194247883</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7820.59</v>
      </c>
      <c r="E23" s="51">
        <f t="shared" si="4"/>
        <v>4866.21</v>
      </c>
      <c r="F23" s="52">
        <f t="shared" si="0"/>
        <v>62.223054782311813</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7820.59</v>
      </c>
      <c r="E27" s="242">
        <v>4866.21</v>
      </c>
      <c r="F27" s="52">
        <f t="shared" si="0"/>
        <v>62.223054782311813</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580.58000000000004</v>
      </c>
      <c r="E29" s="51">
        <f t="shared" si="5"/>
        <v>549.81000000000006</v>
      </c>
      <c r="F29" s="52">
        <f t="shared" si="0"/>
        <v>94.700127458748156</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580.58000000000004</v>
      </c>
      <c r="E31" s="242">
        <v>487.86</v>
      </c>
      <c r="F31" s="52">
        <f t="shared" si="0"/>
        <v>84.029763340108161</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v>61.95</v>
      </c>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193455.11</v>
      </c>
      <c r="E50" s="51">
        <f>E51+E54+E59+E62+E65+E68+E71+E74+E77</f>
        <v>138367.79</v>
      </c>
      <c r="F50" s="52">
        <f t="shared" si="0"/>
        <v>71.524494752296803</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144218.79999999999</v>
      </c>
      <c r="E59" s="51">
        <f t="shared" si="12"/>
        <v>128436</v>
      </c>
      <c r="F59" s="52">
        <f t="shared" si="0"/>
        <v>89.056350489672639</v>
      </c>
    </row>
    <row r="60" spans="1:6" ht="24" x14ac:dyDescent="0.2">
      <c r="A60" s="53">
        <v>6331</v>
      </c>
      <c r="B60" s="86" t="s">
        <v>166</v>
      </c>
      <c r="C60" s="50" t="s">
        <v>167</v>
      </c>
      <c r="D60" s="242">
        <v>122986.47</v>
      </c>
      <c r="E60" s="242">
        <v>128436</v>
      </c>
      <c r="F60" s="52">
        <f t="shared" si="0"/>
        <v>104.43099960507851</v>
      </c>
    </row>
    <row r="61" spans="1:6" ht="24" x14ac:dyDescent="0.2">
      <c r="A61" s="53">
        <v>6332</v>
      </c>
      <c r="B61" s="86" t="s">
        <v>168</v>
      </c>
      <c r="C61" s="50" t="s">
        <v>169</v>
      </c>
      <c r="D61" s="242">
        <v>21232.33</v>
      </c>
      <c r="E61" s="242"/>
      <c r="F61" s="52">
        <f t="shared" si="0"/>
        <v>0</v>
      </c>
    </row>
    <row r="62" spans="1:6" ht="12.75" customHeight="1" x14ac:dyDescent="0.2">
      <c r="A62" s="53">
        <v>634</v>
      </c>
      <c r="B62" s="85" t="s">
        <v>170</v>
      </c>
      <c r="C62" s="50" t="s">
        <v>171</v>
      </c>
      <c r="D62" s="51">
        <f t="shared" ref="D62:E62" si="13">SUM(D63:D64)</f>
        <v>0</v>
      </c>
      <c r="E62" s="51">
        <f t="shared" si="13"/>
        <v>5038.79</v>
      </c>
      <c r="F62" s="52" t="str">
        <f t="shared" si="0"/>
        <v>-</v>
      </c>
    </row>
    <row r="63" spans="1:6" ht="12.75" customHeight="1" x14ac:dyDescent="0.2">
      <c r="A63" s="53">
        <v>6341</v>
      </c>
      <c r="B63" s="85" t="s">
        <v>172</v>
      </c>
      <c r="C63" s="50" t="s">
        <v>173</v>
      </c>
      <c r="D63" s="242">
        <v>0</v>
      </c>
      <c r="E63" s="242">
        <v>5038.79</v>
      </c>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49236.31</v>
      </c>
      <c r="E74" s="51">
        <f t="shared" si="17"/>
        <v>4893</v>
      </c>
      <c r="F74" s="52">
        <f t="shared" si="0"/>
        <v>9.9377877830406067</v>
      </c>
    </row>
    <row r="75" spans="1:6" ht="12.75" customHeight="1" x14ac:dyDescent="0.2">
      <c r="A75" s="53" t="s">
        <v>196</v>
      </c>
      <c r="B75" s="85" t="s">
        <v>197</v>
      </c>
      <c r="C75" s="50" t="s">
        <v>196</v>
      </c>
      <c r="D75" s="242">
        <v>15625.36</v>
      </c>
      <c r="E75" s="242">
        <v>4893</v>
      </c>
      <c r="F75" s="52">
        <f t="shared" si="0"/>
        <v>31.314478514415029</v>
      </c>
    </row>
    <row r="76" spans="1:6" ht="12.75" customHeight="1" x14ac:dyDescent="0.2">
      <c r="A76" s="53" t="s">
        <v>198</v>
      </c>
      <c r="B76" s="85" t="s">
        <v>199</v>
      </c>
      <c r="C76" s="50" t="s">
        <v>198</v>
      </c>
      <c r="D76" s="242">
        <v>33610.949999999997</v>
      </c>
      <c r="E76" s="242"/>
      <c r="F76" s="52">
        <f t="shared" si="0"/>
        <v>0</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225784.86999999997</v>
      </c>
      <c r="E82" s="51">
        <f t="shared" si="19"/>
        <v>131397.49</v>
      </c>
      <c r="F82" s="52">
        <f t="shared" si="0"/>
        <v>58.195879112714685</v>
      </c>
    </row>
    <row r="83" spans="1:6" ht="12.75" customHeight="1" x14ac:dyDescent="0.2">
      <c r="A83" s="53">
        <v>641</v>
      </c>
      <c r="B83" s="85" t="s">
        <v>212</v>
      </c>
      <c r="C83" s="50" t="s">
        <v>213</v>
      </c>
      <c r="D83" s="51">
        <f t="shared" ref="D83:E83" si="20">SUM(D84:D90)</f>
        <v>2.09</v>
      </c>
      <c r="E83" s="51">
        <f t="shared" si="20"/>
        <v>0</v>
      </c>
      <c r="F83" s="52">
        <f t="shared" si="0"/>
        <v>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2.09</v>
      </c>
      <c r="E85" s="242"/>
      <c r="F85" s="52">
        <f t="shared" si="0"/>
        <v>0</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225782.77999999997</v>
      </c>
      <c r="E91" s="51">
        <f t="shared" si="21"/>
        <v>131397.49</v>
      </c>
      <c r="F91" s="52">
        <f t="shared" si="0"/>
        <v>58.196417813617138</v>
      </c>
    </row>
    <row r="92" spans="1:6" ht="12.75" customHeight="1" x14ac:dyDescent="0.2">
      <c r="A92" s="53">
        <v>6421</v>
      </c>
      <c r="B92" s="85" t="s">
        <v>230</v>
      </c>
      <c r="C92" s="50" t="s">
        <v>231</v>
      </c>
      <c r="D92" s="242">
        <v>199.08</v>
      </c>
      <c r="E92" s="242">
        <v>398.16</v>
      </c>
      <c r="F92" s="52">
        <f t="shared" si="0"/>
        <v>200</v>
      </c>
    </row>
    <row r="93" spans="1:6" ht="12.75" customHeight="1" x14ac:dyDescent="0.2">
      <c r="A93" s="53">
        <v>6422</v>
      </c>
      <c r="B93" s="85" t="s">
        <v>232</v>
      </c>
      <c r="C93" s="50" t="s">
        <v>233</v>
      </c>
      <c r="D93" s="242">
        <v>711</v>
      </c>
      <c r="E93" s="242">
        <v>877.97</v>
      </c>
      <c r="F93" s="52">
        <f t="shared" si="0"/>
        <v>123.48382559774964</v>
      </c>
    </row>
    <row r="94" spans="1:6" ht="12.75" customHeight="1" x14ac:dyDescent="0.2">
      <c r="A94" s="53">
        <v>6423</v>
      </c>
      <c r="B94" s="85" t="s">
        <v>234</v>
      </c>
      <c r="C94" s="50" t="s">
        <v>235</v>
      </c>
      <c r="D94" s="242">
        <v>224570.58</v>
      </c>
      <c r="E94" s="242">
        <v>130121.36</v>
      </c>
      <c r="F94" s="52">
        <f t="shared" si="0"/>
        <v>57.942300367216404</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302.12</v>
      </c>
      <c r="E97" s="242"/>
      <c r="F97" s="52">
        <f t="shared" si="0"/>
        <v>0</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21601.22</v>
      </c>
      <c r="E106" s="51">
        <f t="shared" si="23"/>
        <v>19580.89</v>
      </c>
      <c r="F106" s="52">
        <f t="shared" si="0"/>
        <v>90.647148633271641</v>
      </c>
    </row>
    <row r="107" spans="1:6" ht="12.75" customHeight="1" x14ac:dyDescent="0.2">
      <c r="A107" s="53">
        <v>651</v>
      </c>
      <c r="B107" s="85" t="s">
        <v>260</v>
      </c>
      <c r="C107" s="50" t="s">
        <v>261</v>
      </c>
      <c r="D107" s="51">
        <f t="shared" ref="D107:E107" si="24">SUM(D108:D111)</f>
        <v>53.09</v>
      </c>
      <c r="E107" s="51">
        <f t="shared" si="24"/>
        <v>0</v>
      </c>
      <c r="F107" s="52">
        <f t="shared" si="0"/>
        <v>0</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53.09</v>
      </c>
      <c r="E111" s="242"/>
      <c r="F111" s="52">
        <f t="shared" si="0"/>
        <v>0</v>
      </c>
    </row>
    <row r="112" spans="1:6" ht="12.75" customHeight="1" x14ac:dyDescent="0.2">
      <c r="A112" s="53">
        <v>652</v>
      </c>
      <c r="B112" s="85" t="s">
        <v>270</v>
      </c>
      <c r="C112" s="50" t="s">
        <v>271</v>
      </c>
      <c r="D112" s="51">
        <f t="shared" ref="D112:E112" si="25">SUM(D113:D119)</f>
        <v>8743.77</v>
      </c>
      <c r="E112" s="51">
        <f t="shared" si="25"/>
        <v>7130.09</v>
      </c>
      <c r="F112" s="52">
        <f t="shared" si="0"/>
        <v>81.544802756705622</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230.83</v>
      </c>
      <c r="E114" s="242"/>
      <c r="F114" s="52">
        <f t="shared" si="0"/>
        <v>0</v>
      </c>
    </row>
    <row r="115" spans="1:6" ht="12.75" customHeight="1" x14ac:dyDescent="0.2">
      <c r="A115" s="53">
        <v>6524</v>
      </c>
      <c r="B115" s="85" t="s">
        <v>276</v>
      </c>
      <c r="C115" s="50" t="s">
        <v>277</v>
      </c>
      <c r="D115" s="242">
        <v>4620.8599999999997</v>
      </c>
      <c r="E115" s="242">
        <v>1918.3</v>
      </c>
      <c r="F115" s="52">
        <f t="shared" si="0"/>
        <v>41.51391732274945</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3892.08</v>
      </c>
      <c r="E117" s="242">
        <v>5211.79</v>
      </c>
      <c r="F117" s="52">
        <f t="shared" si="0"/>
        <v>133.90757641158456</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12804.36</v>
      </c>
      <c r="E120" s="51">
        <f t="shared" si="26"/>
        <v>12450.8</v>
      </c>
      <c r="F120" s="52">
        <f t="shared" si="0"/>
        <v>97.238753049742428</v>
      </c>
    </row>
    <row r="121" spans="1:6" ht="12.75" customHeight="1" x14ac:dyDescent="0.2">
      <c r="A121" s="53">
        <v>6531</v>
      </c>
      <c r="B121" s="85" t="s">
        <v>288</v>
      </c>
      <c r="C121" s="50" t="s">
        <v>289</v>
      </c>
      <c r="D121" s="242">
        <v>1316.03</v>
      </c>
      <c r="E121" s="242"/>
      <c r="F121" s="52">
        <f t="shared" si="0"/>
        <v>0</v>
      </c>
    </row>
    <row r="122" spans="1:6" ht="12.75" customHeight="1" x14ac:dyDescent="0.2">
      <c r="A122" s="53">
        <v>6532</v>
      </c>
      <c r="B122" s="85" t="s">
        <v>290</v>
      </c>
      <c r="C122" s="50" t="s">
        <v>291</v>
      </c>
      <c r="D122" s="242">
        <v>11488.33</v>
      </c>
      <c r="E122" s="242">
        <v>12450.8</v>
      </c>
      <c r="F122" s="52">
        <f t="shared" si="0"/>
        <v>108.37780599965356</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873.87</v>
      </c>
      <c r="F124" s="52" t="str">
        <f t="shared" si="0"/>
        <v>-</v>
      </c>
    </row>
    <row r="125" spans="1:6" ht="12.75" customHeight="1" x14ac:dyDescent="0.2">
      <c r="A125" s="53">
        <v>661</v>
      </c>
      <c r="B125" s="86" t="s">
        <v>296</v>
      </c>
      <c r="C125" s="50" t="s">
        <v>297</v>
      </c>
      <c r="D125" s="51">
        <f t="shared" ref="D125:E125" si="28">SUM(D126:D127)</f>
        <v>0</v>
      </c>
      <c r="E125" s="51">
        <f t="shared" si="28"/>
        <v>873.87</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v>873.87</v>
      </c>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117.11</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v>117.11</v>
      </c>
      <c r="F150" s="52" t="str">
        <f t="shared" si="31"/>
        <v>-</v>
      </c>
    </row>
    <row r="151" spans="1:6" ht="12.75" customHeight="1" x14ac:dyDescent="0.2">
      <c r="A151" s="53">
        <v>3</v>
      </c>
      <c r="B151" s="85" t="s">
        <v>348</v>
      </c>
      <c r="C151" s="50" t="s">
        <v>56</v>
      </c>
      <c r="D151" s="51">
        <f t="shared" ref="D151:E151" si="35">D152+D163+D196+D215+D224+D252+D263</f>
        <v>221946.71</v>
      </c>
      <c r="E151" s="51">
        <f t="shared" si="35"/>
        <v>210225.11000000002</v>
      </c>
      <c r="F151" s="52">
        <f t="shared" si="31"/>
        <v>94.718732257846952</v>
      </c>
    </row>
    <row r="152" spans="1:6" ht="12.75" customHeight="1" x14ac:dyDescent="0.2">
      <c r="A152" s="53">
        <v>31</v>
      </c>
      <c r="B152" s="85" t="s">
        <v>349</v>
      </c>
      <c r="C152" s="50" t="s">
        <v>350</v>
      </c>
      <c r="D152" s="51">
        <f t="shared" ref="D152:E152" si="36">D153+D158+D159</f>
        <v>43214.5</v>
      </c>
      <c r="E152" s="51">
        <f t="shared" si="36"/>
        <v>47869.63</v>
      </c>
      <c r="F152" s="52">
        <f t="shared" si="31"/>
        <v>110.77214823728146</v>
      </c>
    </row>
    <row r="153" spans="1:6" ht="12.75" customHeight="1" x14ac:dyDescent="0.2">
      <c r="A153" s="53">
        <v>311</v>
      </c>
      <c r="B153" s="85" t="s">
        <v>351</v>
      </c>
      <c r="C153" s="50" t="s">
        <v>352</v>
      </c>
      <c r="D153" s="51">
        <f t="shared" ref="D153:E153" si="37">SUM(D154:D157)</f>
        <v>37093.99</v>
      </c>
      <c r="E153" s="51">
        <f t="shared" si="37"/>
        <v>40235.339999999997</v>
      </c>
      <c r="F153" s="52">
        <f t="shared" si="31"/>
        <v>108.46862254505379</v>
      </c>
    </row>
    <row r="154" spans="1:6" ht="12.75" customHeight="1" x14ac:dyDescent="0.2">
      <c r="A154" s="53">
        <v>3111</v>
      </c>
      <c r="B154" s="85" t="s">
        <v>353</v>
      </c>
      <c r="C154" s="50" t="s">
        <v>354</v>
      </c>
      <c r="D154" s="242">
        <v>37093.99</v>
      </c>
      <c r="E154" s="242">
        <v>40235.339999999997</v>
      </c>
      <c r="F154" s="52">
        <f t="shared" si="31"/>
        <v>108.46862254505379</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0</v>
      </c>
      <c r="E158" s="242">
        <v>995.43</v>
      </c>
      <c r="F158" s="52" t="str">
        <f t="shared" si="31"/>
        <v>-</v>
      </c>
    </row>
    <row r="159" spans="1:6" ht="12.75" customHeight="1" x14ac:dyDescent="0.2">
      <c r="A159" s="53">
        <v>313</v>
      </c>
      <c r="B159" s="85" t="s">
        <v>363</v>
      </c>
      <c r="C159" s="50" t="s">
        <v>364</v>
      </c>
      <c r="D159" s="51">
        <f t="shared" ref="D159:E159" si="38">SUM(D160:D162)</f>
        <v>6120.51</v>
      </c>
      <c r="E159" s="51">
        <f t="shared" si="38"/>
        <v>6638.86</v>
      </c>
      <c r="F159" s="52">
        <f t="shared" si="31"/>
        <v>108.46906548637286</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6120.51</v>
      </c>
      <c r="E161" s="242">
        <v>6638.86</v>
      </c>
      <c r="F161" s="52">
        <f t="shared" si="31"/>
        <v>108.46906548637286</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65509.59</v>
      </c>
      <c r="E163" s="51">
        <f t="shared" si="39"/>
        <v>52195.66</v>
      </c>
      <c r="F163" s="52">
        <f t="shared" si="31"/>
        <v>79.676364941377301</v>
      </c>
    </row>
    <row r="164" spans="1:6" ht="12.75" customHeight="1" x14ac:dyDescent="0.2">
      <c r="A164" s="53">
        <v>321</v>
      </c>
      <c r="B164" s="85" t="s">
        <v>372</v>
      </c>
      <c r="C164" s="50" t="s">
        <v>373</v>
      </c>
      <c r="D164" s="51">
        <f t="shared" ref="D164:E164" si="40">SUM(D165:D168)</f>
        <v>2901.81</v>
      </c>
      <c r="E164" s="51">
        <f t="shared" si="40"/>
        <v>3216.88</v>
      </c>
      <c r="F164" s="52">
        <f t="shared" si="31"/>
        <v>110.85770605242935</v>
      </c>
    </row>
    <row r="165" spans="1:6" ht="12.75" customHeight="1" x14ac:dyDescent="0.2">
      <c r="A165" s="53">
        <v>3211</v>
      </c>
      <c r="B165" s="85" t="s">
        <v>374</v>
      </c>
      <c r="C165" s="50" t="s">
        <v>375</v>
      </c>
      <c r="D165" s="242">
        <v>1319.93</v>
      </c>
      <c r="E165" s="242">
        <v>563.49</v>
      </c>
      <c r="F165" s="52">
        <f t="shared" si="31"/>
        <v>42.690900275014585</v>
      </c>
    </row>
    <row r="166" spans="1:6" ht="12.75" customHeight="1" x14ac:dyDescent="0.2">
      <c r="A166" s="53">
        <v>3212</v>
      </c>
      <c r="B166" s="85" t="s">
        <v>376</v>
      </c>
      <c r="C166" s="50" t="s">
        <v>377</v>
      </c>
      <c r="D166" s="242">
        <v>1138.5899999999999</v>
      </c>
      <c r="E166" s="242">
        <v>1141.1099999999999</v>
      </c>
      <c r="F166" s="52">
        <f t="shared" si="31"/>
        <v>100.22132637736148</v>
      </c>
    </row>
    <row r="167" spans="1:6" ht="12.75" customHeight="1" x14ac:dyDescent="0.2">
      <c r="A167" s="53">
        <v>3213</v>
      </c>
      <c r="B167" s="85" t="s">
        <v>378</v>
      </c>
      <c r="C167" s="50" t="s">
        <v>379</v>
      </c>
      <c r="D167" s="242">
        <v>79.63</v>
      </c>
      <c r="E167" s="242">
        <v>354.88</v>
      </c>
      <c r="F167" s="52">
        <f t="shared" si="31"/>
        <v>445.661182971242</v>
      </c>
    </row>
    <row r="168" spans="1:6" ht="12.75" customHeight="1" x14ac:dyDescent="0.2">
      <c r="A168" s="53">
        <v>3214</v>
      </c>
      <c r="B168" s="85" t="s">
        <v>380</v>
      </c>
      <c r="C168" s="50" t="s">
        <v>381</v>
      </c>
      <c r="D168" s="242">
        <v>363.66</v>
      </c>
      <c r="E168" s="242">
        <v>1157.4000000000001</v>
      </c>
      <c r="F168" s="52">
        <f t="shared" si="31"/>
        <v>318.26431281966671</v>
      </c>
    </row>
    <row r="169" spans="1:6" ht="12.75" customHeight="1" x14ac:dyDescent="0.2">
      <c r="A169" s="53">
        <v>322</v>
      </c>
      <c r="B169" s="85" t="s">
        <v>382</v>
      </c>
      <c r="C169" s="50" t="s">
        <v>383</v>
      </c>
      <c r="D169" s="51">
        <f t="shared" ref="D169:E169" si="41">SUM(D170:D176)</f>
        <v>9504.9</v>
      </c>
      <c r="E169" s="51">
        <f t="shared" si="41"/>
        <v>12120.62</v>
      </c>
      <c r="F169" s="52">
        <f t="shared" si="31"/>
        <v>127.51970036507487</v>
      </c>
    </row>
    <row r="170" spans="1:6" ht="12.75" customHeight="1" x14ac:dyDescent="0.2">
      <c r="A170" s="53">
        <v>3221</v>
      </c>
      <c r="B170" s="85" t="s">
        <v>384</v>
      </c>
      <c r="C170" s="50" t="s">
        <v>385</v>
      </c>
      <c r="D170" s="242">
        <v>351.01</v>
      </c>
      <c r="E170" s="242">
        <v>1258.33</v>
      </c>
      <c r="F170" s="52">
        <f t="shared" si="31"/>
        <v>358.48836215492435</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7802.96</v>
      </c>
      <c r="E172" s="242">
        <v>10594.33</v>
      </c>
      <c r="F172" s="52">
        <f t="shared" si="31"/>
        <v>135.77321939366601</v>
      </c>
    </row>
    <row r="173" spans="1:6" ht="12.75" customHeight="1" x14ac:dyDescent="0.2">
      <c r="A173" s="53">
        <v>3224</v>
      </c>
      <c r="B173" s="85" t="s">
        <v>390</v>
      </c>
      <c r="C173" s="50" t="s">
        <v>391</v>
      </c>
      <c r="D173" s="242">
        <v>1231.55</v>
      </c>
      <c r="E173" s="242">
        <v>226.02</v>
      </c>
      <c r="F173" s="52">
        <f t="shared" si="31"/>
        <v>18.352482643822825</v>
      </c>
    </row>
    <row r="174" spans="1:6" ht="12.75" customHeight="1" x14ac:dyDescent="0.2">
      <c r="A174" s="53">
        <v>3225</v>
      </c>
      <c r="B174" s="85" t="s">
        <v>392</v>
      </c>
      <c r="C174" s="50" t="s">
        <v>393</v>
      </c>
      <c r="D174" s="242">
        <v>119.38</v>
      </c>
      <c r="E174" s="242">
        <v>41.94</v>
      </c>
      <c r="F174" s="52">
        <f t="shared" si="31"/>
        <v>35.131512816217118</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47818.67</v>
      </c>
      <c r="E177" s="51">
        <f t="shared" si="42"/>
        <v>26733.68</v>
      </c>
      <c r="F177" s="52">
        <f t="shared" si="31"/>
        <v>55.906364606125599</v>
      </c>
    </row>
    <row r="178" spans="1:6" ht="12.75" customHeight="1" x14ac:dyDescent="0.2">
      <c r="A178" s="53">
        <v>3231</v>
      </c>
      <c r="B178" s="85" t="s">
        <v>400</v>
      </c>
      <c r="C178" s="50" t="s">
        <v>401</v>
      </c>
      <c r="D178" s="242">
        <v>1108.49</v>
      </c>
      <c r="E178" s="242">
        <v>1152.5999999999999</v>
      </c>
      <c r="F178" s="52">
        <f t="shared" si="31"/>
        <v>103.97928713835938</v>
      </c>
    </row>
    <row r="179" spans="1:6" ht="12.75" customHeight="1" x14ac:dyDescent="0.2">
      <c r="A179" s="53">
        <v>3232</v>
      </c>
      <c r="B179" s="85" t="s">
        <v>402</v>
      </c>
      <c r="C179" s="50" t="s">
        <v>403</v>
      </c>
      <c r="D179" s="242">
        <v>19477.11</v>
      </c>
      <c r="E179" s="242">
        <v>9845.9</v>
      </c>
      <c r="F179" s="52">
        <f t="shared" si="31"/>
        <v>50.551134126161422</v>
      </c>
    </row>
    <row r="180" spans="1:6" ht="12.75" customHeight="1" x14ac:dyDescent="0.2">
      <c r="A180" s="53">
        <v>3233</v>
      </c>
      <c r="B180" s="85" t="s">
        <v>404</v>
      </c>
      <c r="C180" s="50" t="s">
        <v>405</v>
      </c>
      <c r="D180" s="242">
        <v>3406.52</v>
      </c>
      <c r="E180" s="242">
        <v>325</v>
      </c>
      <c r="F180" s="52">
        <f t="shared" si="31"/>
        <v>9.5405281636391397</v>
      </c>
    </row>
    <row r="181" spans="1:6" ht="12.75" customHeight="1" x14ac:dyDescent="0.2">
      <c r="A181" s="53">
        <v>3234</v>
      </c>
      <c r="B181" s="85" t="s">
        <v>406</v>
      </c>
      <c r="C181" s="50" t="s">
        <v>407</v>
      </c>
      <c r="D181" s="242">
        <v>11735.65</v>
      </c>
      <c r="E181" s="242">
        <v>6353.34</v>
      </c>
      <c r="F181" s="52">
        <f t="shared" si="31"/>
        <v>54.137095090600006</v>
      </c>
    </row>
    <row r="182" spans="1:6" ht="12.75" customHeight="1" x14ac:dyDescent="0.2">
      <c r="A182" s="53">
        <v>3235</v>
      </c>
      <c r="B182" s="85" t="s">
        <v>408</v>
      </c>
      <c r="C182" s="50" t="s">
        <v>409</v>
      </c>
      <c r="D182" s="242">
        <v>28.67</v>
      </c>
      <c r="E182" s="242">
        <v>28.66</v>
      </c>
      <c r="F182" s="52">
        <f t="shared" si="31"/>
        <v>99.965120334844784</v>
      </c>
    </row>
    <row r="183" spans="1:6" ht="12.75" customHeight="1" x14ac:dyDescent="0.2">
      <c r="A183" s="53">
        <v>3236</v>
      </c>
      <c r="B183" s="85" t="s">
        <v>410</v>
      </c>
      <c r="C183" s="50" t="s">
        <v>411</v>
      </c>
      <c r="D183" s="242">
        <v>2328.7399999999998</v>
      </c>
      <c r="E183" s="242">
        <v>1672.51</v>
      </c>
      <c r="F183" s="52">
        <f t="shared" si="31"/>
        <v>71.820383555055528</v>
      </c>
    </row>
    <row r="184" spans="1:6" ht="12.75" customHeight="1" x14ac:dyDescent="0.2">
      <c r="A184" s="53">
        <v>3237</v>
      </c>
      <c r="B184" s="85" t="s">
        <v>412</v>
      </c>
      <c r="C184" s="50" t="s">
        <v>413</v>
      </c>
      <c r="D184" s="242">
        <v>6997.88</v>
      </c>
      <c r="E184" s="242">
        <v>4757.17</v>
      </c>
      <c r="F184" s="52">
        <f t="shared" si="31"/>
        <v>67.980159705510815</v>
      </c>
    </row>
    <row r="185" spans="1:6" ht="12.75" customHeight="1" x14ac:dyDescent="0.2">
      <c r="A185" s="53">
        <v>3238</v>
      </c>
      <c r="B185" s="85" t="s">
        <v>414</v>
      </c>
      <c r="C185" s="50" t="s">
        <v>415</v>
      </c>
      <c r="D185" s="242">
        <v>1902.67</v>
      </c>
      <c r="E185" s="242">
        <v>1907.68</v>
      </c>
      <c r="F185" s="52">
        <f t="shared" si="31"/>
        <v>100.26331418480345</v>
      </c>
    </row>
    <row r="186" spans="1:6" ht="12.75" customHeight="1" x14ac:dyDescent="0.2">
      <c r="A186" s="53">
        <v>3239</v>
      </c>
      <c r="B186" s="85" t="s">
        <v>416</v>
      </c>
      <c r="C186" s="50" t="s">
        <v>417</v>
      </c>
      <c r="D186" s="242">
        <v>832.94</v>
      </c>
      <c r="E186" s="242">
        <v>690.82</v>
      </c>
      <c r="F186" s="52">
        <f t="shared" si="31"/>
        <v>82.937546521958367</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5284.21</v>
      </c>
      <c r="E188" s="51">
        <f t="shared" si="43"/>
        <v>10124.48</v>
      </c>
      <c r="F188" s="52">
        <f t="shared" si="31"/>
        <v>191.59874418314183</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90.25</v>
      </c>
      <c r="E190" s="242">
        <v>398.49</v>
      </c>
      <c r="F190" s="52">
        <f t="shared" si="31"/>
        <v>441.54016620498612</v>
      </c>
    </row>
    <row r="191" spans="1:6" ht="12.75" customHeight="1" x14ac:dyDescent="0.2">
      <c r="A191" s="53">
        <v>3293</v>
      </c>
      <c r="B191" s="85" t="s">
        <v>426</v>
      </c>
      <c r="C191" s="50" t="s">
        <v>427</v>
      </c>
      <c r="D191" s="242">
        <v>4900.2700000000004</v>
      </c>
      <c r="E191" s="242">
        <v>8659.67</v>
      </c>
      <c r="F191" s="52">
        <f t="shared" si="31"/>
        <v>176.71822164901116</v>
      </c>
    </row>
    <row r="192" spans="1:6" ht="12.75" customHeight="1" x14ac:dyDescent="0.2">
      <c r="A192" s="53">
        <v>3294</v>
      </c>
      <c r="B192" s="85" t="s">
        <v>428</v>
      </c>
      <c r="C192" s="50" t="s">
        <v>429</v>
      </c>
      <c r="D192" s="242">
        <v>0</v>
      </c>
      <c r="E192" s="242">
        <v>184.32</v>
      </c>
      <c r="F192" s="52" t="str">
        <f t="shared" si="31"/>
        <v>-</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293.69</v>
      </c>
      <c r="E195" s="242">
        <v>882</v>
      </c>
      <c r="F195" s="52">
        <f t="shared" si="31"/>
        <v>300.31666042425684</v>
      </c>
    </row>
    <row r="196" spans="1:6" ht="12.75" customHeight="1" x14ac:dyDescent="0.2">
      <c r="A196" s="53">
        <v>34</v>
      </c>
      <c r="B196" s="232" t="s">
        <v>436</v>
      </c>
      <c r="C196" s="50" t="s">
        <v>437</v>
      </c>
      <c r="D196" s="51">
        <f t="shared" ref="D196:E196" si="44">D197+D202+D210</f>
        <v>3132.76</v>
      </c>
      <c r="E196" s="51">
        <f t="shared" si="44"/>
        <v>1377.92</v>
      </c>
      <c r="F196" s="52">
        <f t="shared" si="31"/>
        <v>43.984218388896693</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2468.63</v>
      </c>
      <c r="E202" s="51">
        <f t="shared" si="46"/>
        <v>595.71</v>
      </c>
      <c r="F202" s="52">
        <f t="shared" si="31"/>
        <v>24.131198275966831</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2468.63</v>
      </c>
      <c r="E204" s="242">
        <v>595.71</v>
      </c>
      <c r="F204" s="52">
        <f t="shared" si="31"/>
        <v>24.131198275966831</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664.13</v>
      </c>
      <c r="E210" s="51">
        <f t="shared" si="47"/>
        <v>782.20999999999992</v>
      </c>
      <c r="F210" s="52">
        <f t="shared" si="31"/>
        <v>117.77965157423998</v>
      </c>
    </row>
    <row r="211" spans="1:6" ht="12.75" customHeight="1" x14ac:dyDescent="0.2">
      <c r="A211" s="53">
        <v>3431</v>
      </c>
      <c r="B211" s="232" t="s">
        <v>466</v>
      </c>
      <c r="C211" s="50" t="s">
        <v>467</v>
      </c>
      <c r="D211" s="242">
        <v>634.13</v>
      </c>
      <c r="E211" s="242">
        <v>752.93</v>
      </c>
      <c r="F211" s="52">
        <f t="shared" si="31"/>
        <v>118.73432892309148</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30</v>
      </c>
      <c r="E214" s="242">
        <v>29.28</v>
      </c>
      <c r="F214" s="52">
        <f t="shared" si="31"/>
        <v>97.600000000000009</v>
      </c>
    </row>
    <row r="215" spans="1:6" ht="12.75" customHeight="1" x14ac:dyDescent="0.2">
      <c r="A215" s="53">
        <v>35</v>
      </c>
      <c r="B215" s="85" t="s">
        <v>474</v>
      </c>
      <c r="C215" s="50" t="s">
        <v>475</v>
      </c>
      <c r="D215" s="51">
        <f t="shared" ref="D215:E215" si="48">D216+D219+D223</f>
        <v>39.82</v>
      </c>
      <c r="E215" s="51">
        <f t="shared" si="48"/>
        <v>0</v>
      </c>
      <c r="F215" s="52">
        <f t="shared" si="31"/>
        <v>0</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39.82</v>
      </c>
      <c r="E219" s="51">
        <f t="shared" si="50"/>
        <v>0</v>
      </c>
      <c r="F219" s="52">
        <f t="shared" si="31"/>
        <v>0</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39.82</v>
      </c>
      <c r="E222" s="242"/>
      <c r="F222" s="52">
        <f t="shared" si="31"/>
        <v>0</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53035.02</v>
      </c>
      <c r="E224" s="51">
        <f t="shared" si="51"/>
        <v>60981.29</v>
      </c>
      <c r="F224" s="52">
        <f t="shared" ref="F224:F235" si="52">IF(D224&lt;&gt;0,IF(E224/D224&gt;=100,"&gt;&gt;100",E224/D224*100),"-")</f>
        <v>114.98306213517031</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614.30999999999995</v>
      </c>
      <c r="E231" s="51">
        <f t="shared" si="55"/>
        <v>2845.86</v>
      </c>
      <c r="F231" s="52">
        <f t="shared" si="52"/>
        <v>463.26121990525968</v>
      </c>
    </row>
    <row r="232" spans="1:6" ht="12.75" customHeight="1" x14ac:dyDescent="0.2">
      <c r="A232" s="53">
        <v>3631</v>
      </c>
      <c r="B232" s="85" t="s">
        <v>508</v>
      </c>
      <c r="C232" s="50" t="s">
        <v>509</v>
      </c>
      <c r="D232" s="242">
        <v>614.30999999999995</v>
      </c>
      <c r="E232" s="242">
        <v>2181.86</v>
      </c>
      <c r="F232" s="52">
        <f t="shared" si="52"/>
        <v>355.17246992560763</v>
      </c>
    </row>
    <row r="233" spans="1:6" ht="12.75" customHeight="1" x14ac:dyDescent="0.2">
      <c r="A233" s="53">
        <v>3632</v>
      </c>
      <c r="B233" s="85" t="s">
        <v>510</v>
      </c>
      <c r="C233" s="50" t="s">
        <v>511</v>
      </c>
      <c r="D233" s="242">
        <v>0</v>
      </c>
      <c r="E233" s="242">
        <v>664</v>
      </c>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52420.71</v>
      </c>
      <c r="E240" s="51">
        <f t="shared" si="58"/>
        <v>58135.43</v>
      </c>
      <c r="F240" s="52">
        <f t="shared" ref="F240:F243" si="59">IF(D240&lt;&gt;0,IF(E240/D240&gt;=100,"&gt;&gt;100",E240/D240*100),"-")</f>
        <v>110.90164555192024</v>
      </c>
    </row>
    <row r="241" spans="1:6" ht="24" x14ac:dyDescent="0.2">
      <c r="A241" s="53">
        <v>3672</v>
      </c>
      <c r="B241" s="85" t="s">
        <v>526</v>
      </c>
      <c r="C241" s="50" t="s">
        <v>527</v>
      </c>
      <c r="D241" s="242">
        <v>52420.71</v>
      </c>
      <c r="E241" s="242">
        <v>58135.43</v>
      </c>
      <c r="F241" s="52">
        <f t="shared" si="59"/>
        <v>110.90164555192024</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12783.720000000001</v>
      </c>
      <c r="E252" s="51">
        <f t="shared" si="63"/>
        <v>21455.599999999999</v>
      </c>
      <c r="F252" s="52">
        <f t="shared" ref="F252:F258" si="64">IF(D252&lt;&gt;0,IF(E252/D252&gt;=100,"&gt;&gt;100",E252/D252*100),"-")</f>
        <v>167.83534057379225</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12783.720000000001</v>
      </c>
      <c r="E259" s="51">
        <f t="shared" si="66"/>
        <v>21455.599999999999</v>
      </c>
      <c r="F259" s="52">
        <f t="shared" ref="F259:F262" si="67">IF(D259&lt;&gt;0,IF(E259/D259&gt;=100,"&gt;&gt;100",E259/D259*100),"-")</f>
        <v>167.83534057379225</v>
      </c>
    </row>
    <row r="260" spans="1:6" ht="12.75" customHeight="1" x14ac:dyDescent="0.2">
      <c r="A260" s="53">
        <v>3721</v>
      </c>
      <c r="B260" s="85" t="s">
        <v>560</v>
      </c>
      <c r="C260" s="50" t="s">
        <v>561</v>
      </c>
      <c r="D260" s="242">
        <v>1061.78</v>
      </c>
      <c r="E260" s="242">
        <v>10685.37</v>
      </c>
      <c r="F260" s="52">
        <f t="shared" si="67"/>
        <v>1006.3638418504777</v>
      </c>
    </row>
    <row r="261" spans="1:6" ht="12.75" customHeight="1" x14ac:dyDescent="0.2">
      <c r="A261" s="53">
        <v>3722</v>
      </c>
      <c r="B261" s="85" t="s">
        <v>562</v>
      </c>
      <c r="C261" s="50" t="s">
        <v>563</v>
      </c>
      <c r="D261" s="242">
        <v>11721.94</v>
      </c>
      <c r="E261" s="242">
        <v>10770.23</v>
      </c>
      <c r="F261" s="52">
        <f t="shared" si="67"/>
        <v>91.880951446603547</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44231.299999999996</v>
      </c>
      <c r="E263" s="51">
        <f t="shared" si="68"/>
        <v>26345.01</v>
      </c>
      <c r="F263" s="52">
        <f t="shared" ref="F263:F267" si="69">IF(D263&lt;&gt;0,IF(E263/D263&gt;=100,"&gt;&gt;100",E263/D263*100),"-")</f>
        <v>59.561916561349094</v>
      </c>
    </row>
    <row r="264" spans="1:6" ht="12.75" customHeight="1" x14ac:dyDescent="0.2">
      <c r="A264" s="53">
        <v>381</v>
      </c>
      <c r="B264" s="85" t="s">
        <v>568</v>
      </c>
      <c r="C264" s="50" t="s">
        <v>569</v>
      </c>
      <c r="D264" s="51">
        <f t="shared" ref="D264:E264" si="70">SUM(D265:D267)</f>
        <v>15261.63</v>
      </c>
      <c r="E264" s="51">
        <f t="shared" si="70"/>
        <v>26345.01</v>
      </c>
      <c r="F264" s="52">
        <f t="shared" si="69"/>
        <v>172.6225180403404</v>
      </c>
    </row>
    <row r="265" spans="1:6" ht="12.75" customHeight="1" x14ac:dyDescent="0.2">
      <c r="A265" s="53">
        <v>3811</v>
      </c>
      <c r="B265" s="85" t="s">
        <v>570</v>
      </c>
      <c r="C265" s="50" t="s">
        <v>571</v>
      </c>
      <c r="D265" s="242">
        <v>15261.63</v>
      </c>
      <c r="E265" s="242">
        <v>26345.01</v>
      </c>
      <c r="F265" s="52">
        <f t="shared" si="69"/>
        <v>172.6225180403404</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28969.67</v>
      </c>
      <c r="E268" s="51">
        <f t="shared" si="71"/>
        <v>0</v>
      </c>
      <c r="F268" s="52">
        <f t="shared" ref="F268:F272" si="72">IF(D268&lt;&gt;0,IF(E268/D268&gt;=100,"&gt;&gt;100",E268/D268*100),"-")</f>
        <v>0</v>
      </c>
    </row>
    <row r="269" spans="1:6" ht="12.75" customHeight="1" x14ac:dyDescent="0.2">
      <c r="A269" s="53">
        <v>3821</v>
      </c>
      <c r="B269" s="85" t="s">
        <v>578</v>
      </c>
      <c r="C269" s="50" t="s">
        <v>579</v>
      </c>
      <c r="D269" s="242">
        <v>28969.67</v>
      </c>
      <c r="E269" s="242"/>
      <c r="F269" s="52">
        <f t="shared" si="72"/>
        <v>0</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221946.71</v>
      </c>
      <c r="E289" s="51">
        <f t="shared" si="79"/>
        <v>210225.11000000002</v>
      </c>
      <c r="F289" s="52">
        <f t="shared" si="76"/>
        <v>94.718732257846952</v>
      </c>
    </row>
    <row r="290" spans="1:6" ht="12.75" customHeight="1" x14ac:dyDescent="0.2">
      <c r="A290" s="53" t="s">
        <v>609</v>
      </c>
      <c r="B290" s="85" t="s">
        <v>620</v>
      </c>
      <c r="C290" s="50" t="s">
        <v>621</v>
      </c>
      <c r="D290" s="51">
        <f>IF(D6&gt;=D289,D6-D289,0)</f>
        <v>254788.18999999992</v>
      </c>
      <c r="E290" s="51">
        <f>IF(E6&gt;=E289,E6-E289,0)</f>
        <v>130895.76999999999</v>
      </c>
      <c r="F290" s="52">
        <f t="shared" si="76"/>
        <v>51.374347453074662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1654003.24</v>
      </c>
      <c r="E292" s="242">
        <v>2151597.98</v>
      </c>
      <c r="F292" s="52">
        <f t="shared" si="76"/>
        <v>130.08426634037306</v>
      </c>
    </row>
    <row r="293" spans="1:6" ht="12.75" customHeight="1" x14ac:dyDescent="0.2">
      <c r="A293" s="53">
        <v>92221</v>
      </c>
      <c r="B293" s="85" t="s">
        <v>626</v>
      </c>
      <c r="C293" s="50" t="s">
        <v>627</v>
      </c>
      <c r="D293" s="242">
        <v>0</v>
      </c>
      <c r="E293" s="242"/>
      <c r="F293" s="52" t="str">
        <f t="shared" si="76"/>
        <v>-</v>
      </c>
    </row>
    <row r="294" spans="1:6" ht="12.75" customHeight="1" x14ac:dyDescent="0.2">
      <c r="A294" s="53">
        <v>96</v>
      </c>
      <c r="B294" s="85" t="s">
        <v>628</v>
      </c>
      <c r="C294" s="50" t="s">
        <v>629</v>
      </c>
      <c r="D294" s="242">
        <v>27163.79</v>
      </c>
      <c r="E294" s="242">
        <v>88907.79</v>
      </c>
      <c r="F294" s="52">
        <f t="shared" si="76"/>
        <v>327.30259658169933</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85604.27</v>
      </c>
      <c r="E350" s="51">
        <f t="shared" si="95"/>
        <v>1725.23</v>
      </c>
      <c r="F350" s="52">
        <f t="shared" si="81"/>
        <v>2.0153550751615543</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85604.27</v>
      </c>
      <c r="E363" s="51">
        <f t="shared" si="99"/>
        <v>1725.23</v>
      </c>
      <c r="F363" s="52">
        <f t="shared" si="81"/>
        <v>2.0153550751615543</v>
      </c>
    </row>
    <row r="364" spans="1:6" ht="12.75" customHeight="1" x14ac:dyDescent="0.2">
      <c r="A364" s="53">
        <v>421</v>
      </c>
      <c r="B364" s="85" t="s">
        <v>759</v>
      </c>
      <c r="C364" s="50" t="s">
        <v>760</v>
      </c>
      <c r="D364" s="51">
        <f t="shared" ref="D364:E364" si="100">SUM(D365:D368)</f>
        <v>84127.86</v>
      </c>
      <c r="E364" s="51">
        <f t="shared" si="100"/>
        <v>1070.23</v>
      </c>
      <c r="F364" s="52">
        <f t="shared" si="81"/>
        <v>1.2721469439493647</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84127.86</v>
      </c>
      <c r="E368" s="242">
        <v>1070.23</v>
      </c>
      <c r="F368" s="52">
        <f t="shared" si="81"/>
        <v>1.2721469439493647</v>
      </c>
    </row>
    <row r="369" spans="1:6" ht="12.75" customHeight="1" x14ac:dyDescent="0.2">
      <c r="A369" s="53">
        <v>422</v>
      </c>
      <c r="B369" s="85" t="s">
        <v>765</v>
      </c>
      <c r="C369" s="50" t="s">
        <v>766</v>
      </c>
      <c r="D369" s="51">
        <f t="shared" ref="D369:E369" si="101">SUM(D370:D377)</f>
        <v>232.13</v>
      </c>
      <c r="E369" s="51">
        <f t="shared" si="101"/>
        <v>655</v>
      </c>
      <c r="F369" s="52">
        <f t="shared" si="81"/>
        <v>282.16947400163701</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v>655</v>
      </c>
      <c r="F375" s="52" t="str">
        <f t="shared" si="81"/>
        <v>-</v>
      </c>
    </row>
    <row r="376" spans="1:6" ht="12.75" customHeight="1" x14ac:dyDescent="0.2">
      <c r="A376" s="53">
        <v>4227</v>
      </c>
      <c r="B376" s="232" t="s">
        <v>687</v>
      </c>
      <c r="C376" s="50" t="s">
        <v>774</v>
      </c>
      <c r="D376" s="242">
        <v>232.13</v>
      </c>
      <c r="E376" s="242"/>
      <c r="F376" s="52">
        <f t="shared" si="81"/>
        <v>0</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1244.28</v>
      </c>
      <c r="E391" s="51">
        <f t="shared" si="105"/>
        <v>0</v>
      </c>
      <c r="F391" s="52">
        <f t="shared" si="81"/>
        <v>0</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1244.28</v>
      </c>
      <c r="E393" s="242"/>
      <c r="F393" s="52">
        <f t="shared" si="81"/>
        <v>0</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85604.27</v>
      </c>
      <c r="E408" s="51">
        <f t="shared" si="111"/>
        <v>1725.23</v>
      </c>
      <c r="F408" s="52">
        <f t="shared" si="81"/>
        <v>2.0153550751615543</v>
      </c>
    </row>
    <row r="409" spans="1:6" ht="12.75" customHeight="1" x14ac:dyDescent="0.2">
      <c r="A409" s="53">
        <v>92212</v>
      </c>
      <c r="B409" s="85" t="s">
        <v>824</v>
      </c>
      <c r="C409" s="50" t="s">
        <v>825</v>
      </c>
      <c r="D409" s="242">
        <v>0</v>
      </c>
      <c r="E409" s="242"/>
      <c r="F409" s="52" t="str">
        <f t="shared" si="81"/>
        <v>-</v>
      </c>
    </row>
    <row r="410" spans="1:6" ht="12.75" customHeight="1" x14ac:dyDescent="0.2">
      <c r="A410" s="53">
        <v>92222</v>
      </c>
      <c r="B410" s="85" t="s">
        <v>826</v>
      </c>
      <c r="C410" s="50" t="s">
        <v>827</v>
      </c>
      <c r="D410" s="242">
        <v>1404639.65</v>
      </c>
      <c r="E410" s="242">
        <v>1463905.87</v>
      </c>
      <c r="F410" s="52">
        <f t="shared" si="81"/>
        <v>104.21931845651659</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476734.89999999991</v>
      </c>
      <c r="E412" s="51">
        <f>E6+E298</f>
        <v>341120.88</v>
      </c>
      <c r="F412" s="52">
        <f t="shared" si="81"/>
        <v>71.553578309454608</v>
      </c>
    </row>
    <row r="413" spans="1:6" ht="12.75" customHeight="1" x14ac:dyDescent="0.2">
      <c r="A413" s="53" t="s">
        <v>609</v>
      </c>
      <c r="B413" s="85" t="s">
        <v>832</v>
      </c>
      <c r="C413" s="50" t="s">
        <v>833</v>
      </c>
      <c r="D413" s="51">
        <f t="shared" ref="D413:E413" si="112">D289+D350</f>
        <v>307550.98</v>
      </c>
      <c r="E413" s="51">
        <f t="shared" si="112"/>
        <v>211950.34000000003</v>
      </c>
      <c r="F413" s="52">
        <f t="shared" si="81"/>
        <v>68.91551442951021</v>
      </c>
    </row>
    <row r="414" spans="1:6" ht="12.75" customHeight="1" x14ac:dyDescent="0.2">
      <c r="A414" s="53" t="s">
        <v>609</v>
      </c>
      <c r="B414" s="85" t="s">
        <v>834</v>
      </c>
      <c r="C414" s="50" t="s">
        <v>835</v>
      </c>
      <c r="D414" s="51">
        <f t="shared" ref="D414:E414" si="113">IF(D412&gt;=D413,D412-D413,0)</f>
        <v>169183.91999999993</v>
      </c>
      <c r="E414" s="51">
        <f t="shared" si="113"/>
        <v>129170.53999999998</v>
      </c>
      <c r="F414" s="52">
        <f t="shared" si="81"/>
        <v>76.349182593712243</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249363.59000000008</v>
      </c>
      <c r="E416" s="51">
        <f t="shared" si="115"/>
        <v>687692.10999999987</v>
      </c>
      <c r="F416" s="52">
        <f t="shared" si="81"/>
        <v>275.77887774233585</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27163.79</v>
      </c>
      <c r="E418" s="62">
        <f t="shared" si="117"/>
        <v>88907.79</v>
      </c>
      <c r="F418" s="57">
        <f t="shared" si="81"/>
        <v>327.30259658169933</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19908.419999999998</v>
      </c>
      <c r="E528" s="51">
        <f t="shared" si="148"/>
        <v>19908.419999999998</v>
      </c>
      <c r="F528" s="52">
        <f t="shared" si="119"/>
        <v>100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19908.419999999998</v>
      </c>
      <c r="E593" s="51">
        <f t="shared" si="167"/>
        <v>19908.419999999998</v>
      </c>
      <c r="F593" s="52">
        <f t="shared" si="119"/>
        <v>100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19908.419999999998</v>
      </c>
      <c r="E599" s="51">
        <f t="shared" si="169"/>
        <v>19908.419999999998</v>
      </c>
      <c r="F599" s="52">
        <f t="shared" si="119"/>
        <v>100</v>
      </c>
    </row>
    <row r="600" spans="1:6" ht="12.75" customHeight="1" x14ac:dyDescent="0.2">
      <c r="A600" s="53">
        <v>5422</v>
      </c>
      <c r="B600" s="85" t="s">
        <v>1198</v>
      </c>
      <c r="C600" s="50" t="s">
        <v>1199</v>
      </c>
      <c r="D600" s="242">
        <v>19908.419999999998</v>
      </c>
      <c r="E600" s="242">
        <v>19908.419999999998</v>
      </c>
      <c r="F600" s="52">
        <f t="shared" si="119"/>
        <v>100</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19908.419999999998</v>
      </c>
      <c r="E636" s="51">
        <f t="shared" si="179"/>
        <v>19908.419999999998</v>
      </c>
      <c r="F636" s="52">
        <f t="shared" si="119"/>
        <v>100</v>
      </c>
    </row>
    <row r="637" spans="1:6" ht="12.75" customHeight="1" x14ac:dyDescent="0.2">
      <c r="A637" s="53">
        <v>92213</v>
      </c>
      <c r="B637" s="85" t="s">
        <v>1272</v>
      </c>
      <c r="C637" s="50" t="s">
        <v>1273</v>
      </c>
      <c r="D637" s="242">
        <v>81568.95</v>
      </c>
      <c r="E637" s="242">
        <v>41752.11</v>
      </c>
      <c r="F637" s="52">
        <f t="shared" si="119"/>
        <v>51.186278602335818</v>
      </c>
    </row>
    <row r="638" spans="1:6" ht="12.75" customHeight="1" x14ac:dyDescent="0.2">
      <c r="A638" s="53">
        <v>92223</v>
      </c>
      <c r="B638" s="85" t="s">
        <v>1274</v>
      </c>
      <c r="C638" s="50" t="s">
        <v>1275</v>
      </c>
      <c r="D638" s="242">
        <v>0</v>
      </c>
      <c r="E638" s="242"/>
      <c r="F638" s="52" t="str">
        <f t="shared" si="119"/>
        <v>-</v>
      </c>
    </row>
    <row r="639" spans="1:6" ht="12.75" customHeight="1" x14ac:dyDescent="0.2">
      <c r="A639" s="53" t="s">
        <v>609</v>
      </c>
      <c r="B639" s="85" t="s">
        <v>1276</v>
      </c>
      <c r="C639" s="50" t="s">
        <v>1277</v>
      </c>
      <c r="D639" s="51">
        <f t="shared" ref="D639:E639" si="180">D412+D420</f>
        <v>476734.89999999991</v>
      </c>
      <c r="E639" s="51">
        <f t="shared" si="180"/>
        <v>341120.88</v>
      </c>
      <c r="F639" s="52">
        <f t="shared" si="119"/>
        <v>71.553578309454608</v>
      </c>
    </row>
    <row r="640" spans="1:6" ht="12.75" customHeight="1" x14ac:dyDescent="0.2">
      <c r="A640" s="53" t="s">
        <v>609</v>
      </c>
      <c r="B640" s="85" t="s">
        <v>1278</v>
      </c>
      <c r="C640" s="50" t="s">
        <v>1279</v>
      </c>
      <c r="D640" s="51">
        <f t="shared" ref="D640:E640" si="181">D413+D528</f>
        <v>327459.39999999997</v>
      </c>
      <c r="E640" s="51">
        <f t="shared" si="181"/>
        <v>231858.76</v>
      </c>
      <c r="F640" s="52">
        <f t="shared" si="119"/>
        <v>70.805345639795362</v>
      </c>
    </row>
    <row r="641" spans="1:6" ht="12.75" customHeight="1" x14ac:dyDescent="0.2">
      <c r="A641" s="53" t="s">
        <v>609</v>
      </c>
      <c r="B641" s="85" t="s">
        <v>1280</v>
      </c>
      <c r="C641" s="50" t="s">
        <v>1281</v>
      </c>
      <c r="D641" s="51">
        <f t="shared" ref="D641:E641" si="182">IF(D639&gt;=D640,D639-D640,0)</f>
        <v>149275.49999999994</v>
      </c>
      <c r="E641" s="51">
        <f t="shared" si="182"/>
        <v>109262.12</v>
      </c>
      <c r="F641" s="52">
        <f t="shared" si="119"/>
        <v>73.194944917283848</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330932.5400000001</v>
      </c>
      <c r="E643" s="51">
        <f t="shared" si="184"/>
        <v>729444.21999999986</v>
      </c>
      <c r="F643" s="52">
        <f t="shared" si="119"/>
        <v>220.42082050921908</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480208.04000000004</v>
      </c>
      <c r="E645" s="51">
        <f t="shared" si="186"/>
        <v>838706.33999999985</v>
      </c>
      <c r="F645" s="52">
        <f t="shared" si="119"/>
        <v>174.65478920344603</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404289.08</v>
      </c>
      <c r="E649" s="242">
        <v>752786.91</v>
      </c>
      <c r="F649" s="52">
        <f t="shared" ref="F649:F724" si="188">IF(D649&lt;&gt;0,IF(E649/D649&gt;=100,"&gt;&gt;100",E649/D649*100),"-")</f>
        <v>186.20015905450623</v>
      </c>
    </row>
    <row r="650" spans="1:6" ht="12.75" customHeight="1" x14ac:dyDescent="0.2">
      <c r="A650" s="53" t="s">
        <v>1297</v>
      </c>
      <c r="B650" s="85" t="s">
        <v>1298</v>
      </c>
      <c r="C650" s="50" t="s">
        <v>1297</v>
      </c>
      <c r="D650" s="242">
        <v>504221.86</v>
      </c>
      <c r="E650" s="242">
        <v>366720.18</v>
      </c>
      <c r="F650" s="52">
        <f t="shared" si="188"/>
        <v>72.729924878703201</v>
      </c>
    </row>
    <row r="651" spans="1:6" ht="12.75" customHeight="1" x14ac:dyDescent="0.2">
      <c r="A651" s="53" t="s">
        <v>1299</v>
      </c>
      <c r="B651" s="85" t="s">
        <v>1300</v>
      </c>
      <c r="C651" s="50" t="s">
        <v>1299</v>
      </c>
      <c r="D651" s="242">
        <v>372613.09</v>
      </c>
      <c r="E651" s="242">
        <v>242910.57</v>
      </c>
      <c r="F651" s="52">
        <f t="shared" si="188"/>
        <v>65.191099432389777</v>
      </c>
    </row>
    <row r="652" spans="1:6" ht="24" x14ac:dyDescent="0.2">
      <c r="A652" s="53">
        <v>11</v>
      </c>
      <c r="B652" s="85" t="s">
        <v>1301</v>
      </c>
      <c r="C652" s="50" t="s">
        <v>1302</v>
      </c>
      <c r="D652" s="51">
        <f t="shared" ref="D652:E652" si="189">+D649+D650-D651</f>
        <v>535897.84999999986</v>
      </c>
      <c r="E652" s="51">
        <f t="shared" si="189"/>
        <v>876596.52</v>
      </c>
      <c r="F652" s="52">
        <f t="shared" si="188"/>
        <v>163.57530077793749</v>
      </c>
    </row>
    <row r="653" spans="1:6" ht="24" x14ac:dyDescent="0.2">
      <c r="A653" s="53" t="s">
        <v>609</v>
      </c>
      <c r="B653" s="85" t="s">
        <v>1303</v>
      </c>
      <c r="C653" s="50" t="s">
        <v>1304</v>
      </c>
      <c r="D653" s="262">
        <v>8</v>
      </c>
      <c r="E653" s="262">
        <v>8</v>
      </c>
      <c r="F653" s="52">
        <f t="shared" si="188"/>
        <v>100</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8</v>
      </c>
      <c r="E655" s="262">
        <v>8</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562.54999999999995</v>
      </c>
      <c r="E657" s="242">
        <v>747.46</v>
      </c>
      <c r="F657" s="52">
        <f t="shared" si="188"/>
        <v>132.86996711403432</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v>61.95</v>
      </c>
      <c r="F660" s="52" t="str">
        <f t="shared" si="188"/>
        <v>-</v>
      </c>
    </row>
    <row r="661" spans="1:6" ht="12.75" customHeight="1" x14ac:dyDescent="0.2">
      <c r="A661" s="53">
        <v>63311</v>
      </c>
      <c r="B661" s="85" t="s">
        <v>1320</v>
      </c>
      <c r="C661" s="50" t="s">
        <v>1321</v>
      </c>
      <c r="D661" s="242">
        <v>122986.47</v>
      </c>
      <c r="E661" s="242">
        <v>128436</v>
      </c>
      <c r="F661" s="52">
        <f t="shared" si="188"/>
        <v>104.43099960507851</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21232.33</v>
      </c>
      <c r="E665" s="242"/>
      <c r="F665" s="52">
        <f t="shared" si="188"/>
        <v>0</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v>5038.79</v>
      </c>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15625.36</v>
      </c>
      <c r="E695" s="242">
        <v>4893</v>
      </c>
      <c r="F695" s="52">
        <f t="shared" si="188"/>
        <v>31.314478514415029</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33610.949999999997</v>
      </c>
      <c r="E698" s="242"/>
      <c r="F698" s="52">
        <f t="shared" si="188"/>
        <v>0</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1138.5899999999999</v>
      </c>
      <c r="E718" s="242">
        <v>1141.1099999999999</v>
      </c>
      <c r="F718" s="52">
        <f t="shared" si="188"/>
        <v>100.22132637736148</v>
      </c>
    </row>
    <row r="719" spans="1:6" ht="12.75" customHeight="1" x14ac:dyDescent="0.2">
      <c r="A719" s="53" t="s">
        <v>1418</v>
      </c>
      <c r="B719" s="85" t="s">
        <v>1419</v>
      </c>
      <c r="C719" s="50" t="s">
        <v>1418</v>
      </c>
      <c r="D719" s="242">
        <v>28.67</v>
      </c>
      <c r="E719" s="242">
        <v>28.66</v>
      </c>
      <c r="F719" s="52">
        <f t="shared" si="188"/>
        <v>99.965120334844784</v>
      </c>
    </row>
    <row r="720" spans="1:6" ht="12.75" customHeight="1" x14ac:dyDescent="0.2">
      <c r="A720" s="53" t="s">
        <v>1420</v>
      </c>
      <c r="B720" s="85" t="s">
        <v>1421</v>
      </c>
      <c r="C720" s="50" t="s">
        <v>1420</v>
      </c>
      <c r="D720" s="242">
        <v>1698.85</v>
      </c>
      <c r="E720" s="242"/>
      <c r="F720" s="52">
        <f t="shared" si="188"/>
        <v>0</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125.32</v>
      </c>
      <c r="E722" s="242">
        <v>681.72</v>
      </c>
      <c r="F722" s="52">
        <f t="shared" si="188"/>
        <v>543.98340248962654</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2468.63</v>
      </c>
      <c r="E739" s="242">
        <v>595.71</v>
      </c>
      <c r="F739" s="52">
        <f t="shared" si="190"/>
        <v>24.131198275966831</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39.82</v>
      </c>
      <c r="E759" s="242"/>
      <c r="F759" s="52">
        <f t="shared" si="190"/>
        <v>0</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v>472.99</v>
      </c>
      <c r="F762" s="52" t="str">
        <f t="shared" si="190"/>
        <v>-</v>
      </c>
    </row>
    <row r="763" spans="1:6" ht="12.75" customHeight="1" x14ac:dyDescent="0.2">
      <c r="A763" s="53">
        <v>36315</v>
      </c>
      <c r="B763" s="85" t="s">
        <v>1506</v>
      </c>
      <c r="C763" s="50" t="s">
        <v>1507</v>
      </c>
      <c r="D763" s="242">
        <v>446.96</v>
      </c>
      <c r="E763" s="242">
        <v>1708.87</v>
      </c>
      <c r="F763" s="52">
        <f t="shared" si="190"/>
        <v>382.33175228208341</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167.35</v>
      </c>
      <c r="E767" s="242"/>
      <c r="F767" s="52">
        <f t="shared" si="190"/>
        <v>0</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v>664</v>
      </c>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v>6850</v>
      </c>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1061.78</v>
      </c>
      <c r="E821" s="242">
        <v>464.53</v>
      </c>
      <c r="F821" s="52">
        <f t="shared" si="190"/>
        <v>43.750117726836066</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v>3370.84</v>
      </c>
      <c r="F823" s="52" t="str">
        <f t="shared" si="190"/>
        <v>-</v>
      </c>
    </row>
    <row r="824" spans="1:6" ht="12.75" customHeight="1" x14ac:dyDescent="0.2">
      <c r="A824" s="53">
        <v>37221</v>
      </c>
      <c r="B824" s="85" t="s">
        <v>1628</v>
      </c>
      <c r="C824" s="50" t="s">
        <v>1629</v>
      </c>
      <c r="D824" s="242">
        <v>4937.29</v>
      </c>
      <c r="E824" s="242">
        <v>5414.5</v>
      </c>
      <c r="F824" s="52">
        <f t="shared" si="190"/>
        <v>109.66542374460484</v>
      </c>
    </row>
    <row r="825" spans="1:6" ht="12.75" customHeight="1" x14ac:dyDescent="0.2">
      <c r="A825" s="53" t="s">
        <v>1630</v>
      </c>
      <c r="B825" s="85" t="s">
        <v>1607</v>
      </c>
      <c r="C825" s="50" t="s">
        <v>1630</v>
      </c>
      <c r="D825" s="242">
        <v>5123.49</v>
      </c>
      <c r="E825" s="242">
        <v>5355.73</v>
      </c>
      <c r="F825" s="52">
        <f t="shared" si="190"/>
        <v>104.53284772684243</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1661.16</v>
      </c>
      <c r="E827" s="242"/>
      <c r="F827" s="52">
        <f t="shared" si="190"/>
        <v>0</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v>47</v>
      </c>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19908.419999999998</v>
      </c>
      <c r="E947" s="242">
        <v>19908.419999999998</v>
      </c>
      <c r="F947" s="52">
        <f t="shared" si="190"/>
        <v>100</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2536</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2789</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abSelected="1" topLeftCell="A82" workbookViewId="0">
      <selection activeCell="D106" sqref="D106"/>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2860</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53205.34</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145534.58000000002</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122283.89000000001</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47869.63</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51556.66</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1348</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21455.599999999999</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54</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1725.23</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21525.46</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21525.46</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150895.51999999999</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122957.53</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44713.279999999999</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55356.94</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1369.47</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21463.84</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54</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8029.56</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19908.43</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19908.43</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47844.400000000023</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47844.4</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16364.75</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31479.65</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2860</v>
      </c>
      <c r="B1" s="361"/>
      <c r="C1" s="361"/>
      <c r="D1" s="361"/>
      <c r="E1" s="71" t="s">
        <v>3002</v>
      </c>
      <c r="F1" s="71"/>
      <c r="G1" s="71"/>
      <c r="H1" s="71"/>
      <c r="I1" s="71"/>
      <c r="J1" s="71"/>
      <c r="K1" s="71"/>
      <c r="L1" s="71"/>
      <c r="M1" s="71"/>
      <c r="N1" s="71"/>
      <c r="O1" s="71"/>
      <c r="P1" s="71"/>
    </row>
    <row r="2" spans="1:16" ht="37.5" customHeight="1" x14ac:dyDescent="0.2">
      <c r="A2" s="366" t="s">
        <v>3003</v>
      </c>
      <c r="B2" s="361"/>
      <c r="C2" s="361"/>
      <c r="D2" s="361"/>
    </row>
    <row r="3" spans="1:16" ht="29.25" customHeight="1" x14ac:dyDescent="0.2">
      <c r="A3" s="125" t="s">
        <v>3004</v>
      </c>
      <c r="B3" s="126" t="s">
        <v>3005</v>
      </c>
      <c r="C3" s="127" t="s">
        <v>3006</v>
      </c>
      <c r="D3" s="123"/>
      <c r="E3" s="124">
        <f>E4+E14+E19+E275+E293+E296+E298</f>
        <v>0</v>
      </c>
      <c r="F3" s="124">
        <f>F4+F14+F19+F275+F293+F296+F298</f>
        <v>7</v>
      </c>
      <c r="G3" s="124">
        <f>IF(RefStr!C12&lt;&gt;"",INT(VALUE(MID(RefStr!C12,1,4))),0)</f>
        <v>2023</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28135</v>
      </c>
      <c r="P3" s="71"/>
    </row>
    <row r="4" spans="1:16" ht="19.5" customHeight="1" x14ac:dyDescent="0.2">
      <c r="A4" s="367" t="s">
        <v>3007</v>
      </c>
      <c r="B4" s="368"/>
      <c r="C4" s="369"/>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3020</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3021</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3022</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3023</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3024</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3025</v>
      </c>
      <c r="B19" s="364"/>
      <c r="C19" s="365"/>
      <c r="D19" s="123"/>
      <c r="E19" s="71">
        <f>SUM(E20:E273)</f>
        <v>0</v>
      </c>
      <c r="F19" s="71">
        <f>SUM(F20:F273)</f>
        <v>7</v>
      </c>
      <c r="G19" s="71"/>
      <c r="H19" s="71"/>
      <c r="I19" s="71"/>
      <c r="J19" s="71"/>
      <c r="K19" s="71"/>
      <c r="L19" s="71"/>
      <c r="M19" s="71"/>
      <c r="N19" s="71"/>
      <c r="O19" s="71"/>
      <c r="P19" s="71"/>
    </row>
    <row r="20" spans="1:16" ht="22.5" x14ac:dyDescent="0.2">
      <c r="A20" s="133">
        <v>1</v>
      </c>
      <c r="B20" s="134" t="str">
        <f>IF(E20=1,"Pogreška",IF(F20=1,"Provjera","O.K."))</f>
        <v>O.K.</v>
      </c>
      <c r="C20" s="116" t="s">
        <v>3026</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3027</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3028</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3029</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3030</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3031</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3032</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3033</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3034</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3035</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3036</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3037</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3038</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3039</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3040</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3041</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3042</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3043</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3044</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3045</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3046</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3047</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3048</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3049</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3050</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3051</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3052</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3053</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3054</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3055</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3056</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3057</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3058</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3059</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3060</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3061</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3062</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3063</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3064</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3065</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3066</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3067</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3068</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3069</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3070</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3071</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3072</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3073</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3074</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3075</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3076</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3077</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3078</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3079</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3080</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3081</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3082</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3083</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3084</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3085</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3086</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3087</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3088</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3089</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3090</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3091</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3092</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3093</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3094</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3095</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3096</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3097</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3098</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3099</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3100</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3101</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3102</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3103</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3104</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3105</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3106</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3107</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3108</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3109</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3110</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3111</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3112</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3113</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3114</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3115</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3116</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3117</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3118</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3119</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3120</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3121</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3122</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3123</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3124</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3125</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3126</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3127</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3128</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3129</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3130</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3131</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3132</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3133</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3134</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3135</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3136</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3137</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3138</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3139</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3140</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3141</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3142</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3143</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3144</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3145</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3146</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3147</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3148</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3149</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3150</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3151</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3152</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3153</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3154</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3155</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3156</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3157</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3158</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3159</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3160</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3161</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3162</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3163</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3164</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3165</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3166</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3167</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3168</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3169</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3170</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3171</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3172</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3173</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3174</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3175</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3176</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3177</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3178</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3179</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3180</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3181</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3182</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3183</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3184</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3185</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3186</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3187</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3188</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3189</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3190</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3191</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3192</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3193</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3194</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3195</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3196</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3197</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3198</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3199</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3200</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3201</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3202</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3203</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3204</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3205</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3206</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3207</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3208</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3209</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3210</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3211</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3212</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3213</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3214</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3215</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3216</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3217</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3218</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3219</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3220</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3221</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Provjera</v>
      </c>
      <c r="C216" s="118" t="s">
        <v>3222</v>
      </c>
      <c r="D216" s="123"/>
      <c r="E216" s="71">
        <f t="shared" si="20"/>
        <v>0</v>
      </c>
      <c r="F216" s="71">
        <f t="shared" si="21"/>
        <v>1</v>
      </c>
      <c r="G216" s="71"/>
      <c r="H216" s="71"/>
      <c r="I216" s="71"/>
      <c r="J216" s="71"/>
      <c r="K216" s="71"/>
      <c r="L216" s="71">
        <f>IF(AND('PR-RAS'!D117&gt;0,SUM('PR-RAS'!D710:'PR-RAS'!D712)=0),1,0)</f>
        <v>1</v>
      </c>
      <c r="M216" s="71">
        <f>IF(AND('PR-RAS'!E117&gt;0,SUM('PR-RAS'!E710:'PR-RAS'!E712)=0),1,0)</f>
        <v>1</v>
      </c>
      <c r="N216" s="71"/>
      <c r="O216" s="71"/>
      <c r="P216" s="71"/>
    </row>
    <row r="217" spans="1:16" ht="30" customHeight="1" x14ac:dyDescent="0.2">
      <c r="A217" s="133">
        <v>180</v>
      </c>
      <c r="B217" s="134" t="str">
        <f t="shared" si="19"/>
        <v>Provjera</v>
      </c>
      <c r="C217" s="118" t="s">
        <v>3223</v>
      </c>
      <c r="D217" s="123"/>
      <c r="E217" s="71">
        <f t="shared" si="20"/>
        <v>0</v>
      </c>
      <c r="F217" s="71">
        <f t="shared" si="21"/>
        <v>1</v>
      </c>
      <c r="G217" s="71"/>
      <c r="H217" s="71"/>
      <c r="I217" s="71"/>
      <c r="J217" s="71"/>
      <c r="K217" s="71"/>
      <c r="L217" s="71">
        <f>IF(AND('PR-RAS'!D158&gt;0,SUM('PR-RAS'!D716:D717)=0),1,0)</f>
        <v>0</v>
      </c>
      <c r="M217" s="71">
        <f>IF(AND('PR-RAS'!E158&gt;0,SUM('PR-RAS'!E716:E717)=0),1,0)</f>
        <v>1</v>
      </c>
      <c r="N217" s="71"/>
      <c r="O217" s="71"/>
      <c r="P217" s="71"/>
    </row>
    <row r="218" spans="1:16" ht="30" customHeight="1" x14ac:dyDescent="0.2">
      <c r="A218" s="133">
        <v>181</v>
      </c>
      <c r="B218" s="134" t="str">
        <f t="shared" si="19"/>
        <v>Provjera</v>
      </c>
      <c r="C218" s="118" t="s">
        <v>3224</v>
      </c>
      <c r="D218" s="123"/>
      <c r="E218" s="71">
        <f t="shared" si="20"/>
        <v>0</v>
      </c>
      <c r="F218" s="71">
        <f t="shared" si="21"/>
        <v>1</v>
      </c>
      <c r="G218" s="71"/>
      <c r="H218" s="71"/>
      <c r="I218" s="71"/>
      <c r="J218" s="71"/>
      <c r="K218" s="71"/>
      <c r="L218" s="71">
        <f>IF(AND('PR-RAS'!D183&gt;0,'PR-RAS'!D720=0),1,0)</f>
        <v>0</v>
      </c>
      <c r="M218" s="71">
        <f>IF(AND('PR-RAS'!E183&gt;0,'PR-RAS'!E720=0),1,0)</f>
        <v>1</v>
      </c>
      <c r="N218" s="71"/>
      <c r="O218" s="71"/>
      <c r="P218" s="71"/>
    </row>
    <row r="219" spans="1:16" ht="32.25" customHeight="1" x14ac:dyDescent="0.2">
      <c r="A219" s="133">
        <v>182</v>
      </c>
      <c r="B219" s="134" t="str">
        <f t="shared" si="19"/>
        <v>O.K.</v>
      </c>
      <c r="C219" s="118" t="s">
        <v>3225</v>
      </c>
      <c r="D219" s="123"/>
      <c r="E219" s="71">
        <f t="shared" si="20"/>
        <v>0</v>
      </c>
      <c r="F219" s="71">
        <f t="shared" si="21"/>
        <v>0</v>
      </c>
      <c r="G219" s="71"/>
      <c r="H219" s="71"/>
      <c r="I219" s="71"/>
      <c r="J219" s="71"/>
      <c r="K219" s="71"/>
      <c r="L219" s="71">
        <f>IF(AND('PR-RAS'!D184&gt;0,SUM('PR-RAS'!D721:D723)=0),1,0)</f>
        <v>0</v>
      </c>
      <c r="M219" s="71">
        <f>IF(AND('PR-RAS'!E184&gt;0,SUM('PR-RAS'!E721:E723)=0),1,0)</f>
        <v>0</v>
      </c>
      <c r="N219" s="71"/>
      <c r="O219" s="71"/>
      <c r="P219" s="71"/>
    </row>
    <row r="220" spans="1:16" ht="30" customHeight="1" x14ac:dyDescent="0.2">
      <c r="A220" s="133">
        <v>183</v>
      </c>
      <c r="B220" s="134" t="str">
        <f t="shared" si="19"/>
        <v>Provjera</v>
      </c>
      <c r="C220" s="118" t="s">
        <v>3226</v>
      </c>
      <c r="D220" s="123"/>
      <c r="E220" s="71">
        <f t="shared" si="20"/>
        <v>0</v>
      </c>
      <c r="F220" s="71">
        <f t="shared" si="21"/>
        <v>1</v>
      </c>
      <c r="G220" s="71"/>
      <c r="H220" s="71"/>
      <c r="I220" s="71"/>
      <c r="J220" s="71"/>
      <c r="K220" s="71"/>
      <c r="L220" s="71">
        <f>IF(AND('PR-RAS'!D186&gt;0,'PR-RAS'!D724=0),1,0)</f>
        <v>1</v>
      </c>
      <c r="M220" s="71">
        <f>IF(AND('PR-RAS'!E186&gt;0,'PR-RAS'!E724=0),1,0)</f>
        <v>1</v>
      </c>
      <c r="N220" s="71"/>
      <c r="O220" s="71"/>
      <c r="P220" s="71"/>
    </row>
    <row r="221" spans="1:16" ht="30" customHeight="1" x14ac:dyDescent="0.2">
      <c r="A221" s="133">
        <v>184</v>
      </c>
      <c r="B221" s="134" t="str">
        <f t="shared" si="19"/>
        <v>O.K.</v>
      </c>
      <c r="C221" s="118" t="s">
        <v>3227</v>
      </c>
      <c r="D221" s="123"/>
      <c r="E221" s="71">
        <f t="shared" si="20"/>
        <v>0</v>
      </c>
      <c r="F221" s="71">
        <f t="shared" si="21"/>
        <v>0</v>
      </c>
      <c r="G221" s="71"/>
      <c r="H221" s="71"/>
      <c r="I221" s="71"/>
      <c r="J221" s="71"/>
      <c r="K221" s="71"/>
      <c r="L221" s="71">
        <f>IF(AND('PR-RAS'!D189&gt;0,'PR-RAS'!D725=0),1,0)</f>
        <v>0</v>
      </c>
      <c r="M221" s="71">
        <f>IF(AND('PR-RAS'!E189&gt;0,'PR-RAS'!E725=0),1,0)</f>
        <v>0</v>
      </c>
      <c r="N221" s="71"/>
      <c r="O221" s="71"/>
      <c r="P221" s="71"/>
    </row>
    <row r="222" spans="1:16" ht="30" customHeight="1" x14ac:dyDescent="0.2">
      <c r="A222" s="133">
        <v>185</v>
      </c>
      <c r="B222" s="134" t="str">
        <f t="shared" si="19"/>
        <v>Provjera</v>
      </c>
      <c r="C222" s="118" t="s">
        <v>3228</v>
      </c>
      <c r="D222" s="123"/>
      <c r="E222" s="71">
        <f t="shared" si="20"/>
        <v>0</v>
      </c>
      <c r="F222" s="71">
        <f t="shared" si="21"/>
        <v>1</v>
      </c>
      <c r="G222" s="71"/>
      <c r="H222" s="71"/>
      <c r="I222" s="71"/>
      <c r="J222" s="71"/>
      <c r="K222" s="71"/>
      <c r="L222" s="71">
        <f>IF(AND('PR-RAS'!D190&gt;0,'PR-RAS'!D726=0),1,0)</f>
        <v>1</v>
      </c>
      <c r="M222" s="71">
        <f>IF(AND('PR-RAS'!E190&gt;0,'PR-RAS'!E726=0),1,0)</f>
        <v>1</v>
      </c>
      <c r="N222" s="71"/>
      <c r="O222" s="71"/>
      <c r="P222" s="71"/>
    </row>
    <row r="223" spans="1:16" ht="43.5" customHeight="1" x14ac:dyDescent="0.2">
      <c r="A223" s="133">
        <v>186</v>
      </c>
      <c r="B223" s="134" t="str">
        <f t="shared" si="19"/>
        <v>O.K.</v>
      </c>
      <c r="C223" s="118" t="s">
        <v>3229</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Provjera</v>
      </c>
      <c r="C224" s="118" t="s">
        <v>3230</v>
      </c>
      <c r="D224" s="123"/>
      <c r="E224" s="71">
        <f t="shared" si="20"/>
        <v>0</v>
      </c>
      <c r="F224" s="71">
        <f t="shared" si="21"/>
        <v>1</v>
      </c>
      <c r="G224" s="71"/>
      <c r="H224" s="71"/>
      <c r="I224" s="71"/>
      <c r="J224" s="71"/>
      <c r="K224" s="71"/>
      <c r="L224" s="71">
        <f>IF(AND('PR-RAS'!D214&gt;0,'PR-RAS'!D758=0),1,0)</f>
        <v>1</v>
      </c>
      <c r="M224" s="71">
        <f>IF(AND('PR-RAS'!E214&gt;0,'PR-RAS'!E758=0),1,0)</f>
        <v>1</v>
      </c>
      <c r="N224" s="71"/>
      <c r="O224" s="71"/>
      <c r="P224" s="71"/>
    </row>
    <row r="225" spans="1:16" ht="30" customHeight="1" x14ac:dyDescent="0.2">
      <c r="A225" s="133">
        <v>189</v>
      </c>
      <c r="B225" s="134" t="str">
        <f t="shared" si="19"/>
        <v>Provjera</v>
      </c>
      <c r="C225" s="118" t="s">
        <v>3231</v>
      </c>
      <c r="D225" s="123"/>
      <c r="E225" s="71">
        <f t="shared" si="20"/>
        <v>0</v>
      </c>
      <c r="F225" s="71">
        <f t="shared" si="21"/>
        <v>1</v>
      </c>
      <c r="G225" s="71"/>
      <c r="H225" s="71"/>
      <c r="I225" s="71"/>
      <c r="J225" s="71"/>
      <c r="K225" s="71"/>
      <c r="L225" s="71">
        <f>IF(AND('PR-RAS'!D265&gt;0,'PR-RAS'!D829=0),1,0)</f>
        <v>1</v>
      </c>
      <c r="M225" s="71">
        <f>IF(AND('PR-RAS'!E265&gt;0,'PR-RAS'!E829=0),1,0)</f>
        <v>0</v>
      </c>
      <c r="N225" s="71"/>
      <c r="O225" s="71"/>
      <c r="P225" s="71"/>
    </row>
    <row r="226" spans="1:16" ht="33" customHeight="1" x14ac:dyDescent="0.2">
      <c r="A226" s="133">
        <v>190</v>
      </c>
      <c r="B226" s="134" t="str">
        <f t="shared" si="19"/>
        <v>O.K.</v>
      </c>
      <c r="C226" s="119" t="s">
        <v>3232</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3233</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3234</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3235</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3236</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3237</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3238</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3239</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3240</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3241</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3242</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3243</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3244</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3245</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3246</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3247</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3248</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3249</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3250</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3251</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3252</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3253</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3254</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3255</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3256</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3257</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3258</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3259</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3260</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3261</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3262</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3263</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3264</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3265</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3266</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3267</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3268</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3269</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3270</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3271</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3272</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3273</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3274</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3275</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3276</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3277</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3278</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3279</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3280</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3281</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3282</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3283</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3284</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3285</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3286</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3287</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3288</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3289</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3290</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3291</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3292</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3293</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3294</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3295</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3296</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3297</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3280</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3298</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3280</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3299</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3280</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3300</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2" t="s">
        <v>3301</v>
      </c>
      <c r="B1" s="372"/>
      <c r="C1" s="372"/>
    </row>
    <row r="2" spans="1:17" ht="33" customHeight="1" x14ac:dyDescent="0.2">
      <c r="A2" s="373" t="s">
        <v>3302</v>
      </c>
      <c r="B2" s="374"/>
      <c r="C2" s="371"/>
      <c r="D2" s="4"/>
      <c r="E2" s="4"/>
      <c r="F2" s="4"/>
      <c r="G2" s="4"/>
      <c r="H2" s="4"/>
      <c r="I2" s="4"/>
      <c r="J2" s="4"/>
      <c r="K2" s="4"/>
      <c r="L2" s="4"/>
      <c r="M2" s="4"/>
      <c r="N2" s="4"/>
      <c r="O2" s="4"/>
      <c r="P2" s="4"/>
      <c r="Q2" s="4"/>
    </row>
    <row r="3" spans="1:17" ht="18.75" customHeight="1" x14ac:dyDescent="0.2">
      <c r="A3" s="304" t="s">
        <v>3303</v>
      </c>
      <c r="B3" s="375" t="s">
        <v>3304</v>
      </c>
      <c r="C3" s="371"/>
      <c r="D3" s="4"/>
      <c r="E3" s="4"/>
      <c r="F3" s="4"/>
      <c r="G3" s="4"/>
      <c r="H3" s="4"/>
      <c r="I3" s="4"/>
      <c r="J3" s="4"/>
      <c r="K3" s="4"/>
      <c r="L3" s="4"/>
      <c r="M3" s="4"/>
      <c r="N3" s="4"/>
      <c r="O3" s="4"/>
      <c r="P3" s="4"/>
      <c r="Q3" s="4"/>
    </row>
    <row r="4" spans="1:17" ht="37.5" hidden="1" customHeight="1" x14ac:dyDescent="0.2">
      <c r="A4" s="305" t="s">
        <v>3305</v>
      </c>
      <c r="B4" s="370" t="s">
        <v>3306</v>
      </c>
      <c r="C4" s="371"/>
      <c r="D4" s="4"/>
      <c r="E4" s="4"/>
      <c r="F4" s="4"/>
      <c r="G4" s="4"/>
      <c r="H4" s="4"/>
      <c r="I4" s="4"/>
      <c r="J4" s="4"/>
      <c r="K4" s="4"/>
      <c r="L4" s="4"/>
      <c r="M4" s="4"/>
      <c r="N4" s="4"/>
      <c r="O4" s="4"/>
      <c r="P4" s="4"/>
      <c r="Q4" s="4"/>
    </row>
    <row r="5" spans="1:17" ht="48" hidden="1" customHeight="1" x14ac:dyDescent="0.2">
      <c r="A5" s="305" t="s">
        <v>3305</v>
      </c>
      <c r="B5" s="370" t="s">
        <v>3307</v>
      </c>
      <c r="C5" s="371"/>
      <c r="D5" s="4"/>
      <c r="E5" s="4"/>
      <c r="F5" s="4"/>
      <c r="G5" s="4"/>
      <c r="H5" s="4"/>
      <c r="I5" s="4"/>
      <c r="J5" s="4"/>
      <c r="K5" s="4"/>
      <c r="L5" s="4"/>
      <c r="M5" s="4"/>
      <c r="N5" s="4"/>
      <c r="O5" s="4"/>
      <c r="P5" s="4"/>
      <c r="Q5" s="4"/>
    </row>
    <row r="6" spans="1:17" ht="59.25" hidden="1" customHeight="1" x14ac:dyDescent="0.2">
      <c r="A6" s="305" t="s">
        <v>3305</v>
      </c>
      <c r="B6" s="370" t="s">
        <v>3308</v>
      </c>
      <c r="C6" s="371"/>
      <c r="D6" s="4"/>
      <c r="E6" s="4"/>
      <c r="F6" s="4"/>
      <c r="G6" s="4"/>
      <c r="H6" s="4"/>
      <c r="I6" s="4"/>
      <c r="J6" s="4"/>
      <c r="K6" s="4"/>
      <c r="L6" s="4"/>
      <c r="M6" s="4"/>
      <c r="N6" s="4"/>
      <c r="O6" s="4"/>
      <c r="P6" s="4"/>
      <c r="Q6" s="4"/>
    </row>
    <row r="7" spans="1:17" ht="48" hidden="1" customHeight="1" x14ac:dyDescent="0.2">
      <c r="A7" s="305" t="s">
        <v>3309</v>
      </c>
      <c r="B7" s="370" t="s">
        <v>3310</v>
      </c>
      <c r="C7" s="371"/>
      <c r="D7" s="4"/>
      <c r="E7" s="4"/>
      <c r="F7" s="4"/>
      <c r="G7" s="4"/>
      <c r="H7" s="4"/>
      <c r="I7" s="4"/>
      <c r="J7" s="4"/>
      <c r="K7" s="4"/>
      <c r="L7" s="4"/>
      <c r="M7" s="4"/>
      <c r="N7" s="4"/>
      <c r="O7" s="4"/>
      <c r="P7" s="4"/>
      <c r="Q7" s="4"/>
    </row>
    <row r="8" spans="1:17" ht="41.25" hidden="1" customHeight="1" x14ac:dyDescent="0.2">
      <c r="A8" s="305" t="s">
        <v>3311</v>
      </c>
      <c r="B8" s="370" t="s">
        <v>3312</v>
      </c>
      <c r="C8" s="371"/>
      <c r="D8" s="4"/>
      <c r="E8" s="4"/>
      <c r="F8" s="4"/>
      <c r="G8" s="4"/>
      <c r="H8" s="4"/>
      <c r="I8" s="4"/>
      <c r="J8" s="4"/>
      <c r="K8" s="4"/>
      <c r="L8" s="4"/>
      <c r="M8" s="4"/>
      <c r="N8" s="4"/>
      <c r="O8" s="4"/>
      <c r="P8" s="4"/>
      <c r="Q8" s="4"/>
    </row>
    <row r="9" spans="1:17" ht="59.25" hidden="1" customHeight="1" x14ac:dyDescent="0.2">
      <c r="A9" s="305" t="s">
        <v>3313</v>
      </c>
      <c r="B9" s="370" t="s">
        <v>3314</v>
      </c>
      <c r="C9" s="371"/>
      <c r="D9" s="4"/>
      <c r="E9" s="4"/>
      <c r="F9" s="4"/>
      <c r="G9" s="4"/>
      <c r="H9" s="4"/>
      <c r="I9" s="4"/>
      <c r="J9" s="4"/>
      <c r="K9" s="4"/>
      <c r="L9" s="4"/>
      <c r="M9" s="4"/>
      <c r="N9" s="4"/>
      <c r="O9" s="4"/>
      <c r="P9" s="4"/>
      <c r="Q9" s="4"/>
    </row>
    <row r="10" spans="1:17" ht="61.5" hidden="1" customHeight="1" x14ac:dyDescent="0.2">
      <c r="A10" s="305" t="s">
        <v>3313</v>
      </c>
      <c r="B10" s="370" t="s">
        <v>3315</v>
      </c>
      <c r="C10" s="371"/>
      <c r="D10" s="4"/>
      <c r="E10" s="4"/>
      <c r="F10" s="4"/>
      <c r="G10" s="4"/>
      <c r="H10" s="4"/>
      <c r="I10" s="4"/>
      <c r="J10" s="4"/>
      <c r="K10" s="4"/>
      <c r="L10" s="4"/>
      <c r="M10" s="4"/>
      <c r="N10" s="4"/>
      <c r="O10" s="4"/>
      <c r="P10" s="4"/>
      <c r="Q10" s="4"/>
    </row>
    <row r="11" spans="1:17" ht="43.5" hidden="1" customHeight="1" x14ac:dyDescent="0.2">
      <c r="A11" s="305" t="s">
        <v>3313</v>
      </c>
      <c r="B11" s="370" t="s">
        <v>3316</v>
      </c>
      <c r="C11" s="371"/>
      <c r="D11" s="4"/>
      <c r="E11" s="4"/>
      <c r="F11" s="4"/>
      <c r="G11" s="4"/>
      <c r="H11" s="4"/>
      <c r="I11" s="4"/>
      <c r="J11" s="4"/>
      <c r="K11" s="4"/>
      <c r="L11" s="4"/>
      <c r="M11" s="4"/>
      <c r="N11" s="4"/>
      <c r="O11" s="4"/>
      <c r="P11" s="4"/>
      <c r="Q11" s="4"/>
    </row>
    <row r="12" spans="1:17" ht="27.75" hidden="1" customHeight="1" x14ac:dyDescent="0.2">
      <c r="A12" s="305" t="s">
        <v>3317</v>
      </c>
      <c r="B12" s="370" t="s">
        <v>3318</v>
      </c>
      <c r="C12" s="371"/>
      <c r="D12" s="4"/>
      <c r="E12" s="4"/>
      <c r="F12" s="4"/>
      <c r="G12" s="4"/>
      <c r="H12" s="4"/>
      <c r="I12" s="4"/>
      <c r="J12" s="4"/>
      <c r="K12" s="4"/>
      <c r="L12" s="4"/>
      <c r="M12" s="4"/>
      <c r="N12" s="4"/>
      <c r="O12" s="4"/>
      <c r="P12" s="4"/>
      <c r="Q12" s="4"/>
    </row>
    <row r="13" spans="1:17" ht="27.75" hidden="1" customHeight="1" x14ac:dyDescent="0.2">
      <c r="A13" s="305" t="s">
        <v>3319</v>
      </c>
      <c r="B13" s="370" t="s">
        <v>3320</v>
      </c>
      <c r="C13" s="371"/>
      <c r="D13" s="4"/>
      <c r="E13" s="4"/>
      <c r="F13" s="4"/>
      <c r="G13" s="4"/>
      <c r="H13" s="4"/>
      <c r="I13" s="4"/>
      <c r="J13" s="4"/>
      <c r="K13" s="4"/>
      <c r="L13" s="4"/>
      <c r="M13" s="4"/>
      <c r="N13" s="4"/>
      <c r="O13" s="4"/>
      <c r="P13" s="4"/>
      <c r="Q13" s="4"/>
    </row>
    <row r="14" spans="1:17" ht="45.75" hidden="1" customHeight="1" x14ac:dyDescent="0.2">
      <c r="A14" s="305" t="s">
        <v>3321</v>
      </c>
      <c r="B14" s="370" t="s">
        <v>3322</v>
      </c>
      <c r="C14" s="371"/>
      <c r="D14" s="4"/>
      <c r="E14" s="4"/>
      <c r="F14" s="4"/>
      <c r="G14" s="4"/>
      <c r="H14" s="4"/>
      <c r="I14" s="4"/>
      <c r="J14" s="4"/>
      <c r="K14" s="4"/>
      <c r="L14" s="4"/>
      <c r="M14" s="4"/>
      <c r="N14" s="4"/>
      <c r="O14" s="4"/>
      <c r="P14" s="4"/>
      <c r="Q14" s="4"/>
    </row>
    <row r="15" spans="1:17" ht="45.75" hidden="1" customHeight="1" x14ac:dyDescent="0.2">
      <c r="A15" s="305" t="s">
        <v>3323</v>
      </c>
      <c r="B15" s="370" t="s">
        <v>3324</v>
      </c>
      <c r="C15" s="371"/>
      <c r="D15" s="4"/>
      <c r="E15" s="4"/>
      <c r="F15" s="4"/>
      <c r="G15" s="4"/>
      <c r="H15" s="4"/>
      <c r="I15" s="4"/>
      <c r="J15" s="4"/>
      <c r="K15" s="4"/>
      <c r="L15" s="4"/>
      <c r="M15" s="4"/>
      <c r="N15" s="4"/>
      <c r="O15" s="4"/>
      <c r="P15" s="4"/>
      <c r="Q15" s="4"/>
    </row>
    <row r="16" spans="1:17" ht="51" hidden="1" customHeight="1" x14ac:dyDescent="0.2">
      <c r="A16" s="305" t="s">
        <v>3325</v>
      </c>
      <c r="B16" s="370" t="s">
        <v>3326</v>
      </c>
      <c r="C16" s="371"/>
      <c r="D16" s="4"/>
      <c r="E16" s="4"/>
      <c r="F16" s="4"/>
      <c r="G16" s="4"/>
      <c r="H16" s="4"/>
      <c r="I16" s="4"/>
      <c r="J16" s="4"/>
      <c r="K16" s="4"/>
      <c r="L16" s="4"/>
      <c r="M16" s="4"/>
      <c r="N16" s="4"/>
      <c r="O16" s="4"/>
      <c r="P16" s="4"/>
      <c r="Q16" s="4"/>
    </row>
    <row r="17" spans="1:17" ht="27.75" hidden="1" customHeight="1" x14ac:dyDescent="0.2">
      <c r="A17" s="305" t="s">
        <v>3327</v>
      </c>
      <c r="B17" s="370" t="s">
        <v>3328</v>
      </c>
      <c r="C17" s="371"/>
      <c r="D17" s="4"/>
      <c r="E17" s="4"/>
      <c r="F17" s="4"/>
      <c r="G17" s="4"/>
      <c r="H17" s="4"/>
      <c r="I17" s="4"/>
      <c r="J17" s="4"/>
      <c r="K17" s="4"/>
      <c r="L17" s="4"/>
      <c r="M17" s="4"/>
      <c r="N17" s="4"/>
      <c r="O17" s="4"/>
      <c r="P17" s="4"/>
      <c r="Q17" s="4"/>
    </row>
    <row r="18" spans="1:17" ht="27.75" hidden="1" customHeight="1" x14ac:dyDescent="0.2">
      <c r="A18" s="305" t="s">
        <v>3329</v>
      </c>
      <c r="B18" s="370" t="s">
        <v>3330</v>
      </c>
      <c r="C18" s="371"/>
      <c r="D18" s="4"/>
      <c r="E18" s="4"/>
      <c r="F18" s="4"/>
      <c r="G18" s="4"/>
      <c r="H18" s="4"/>
      <c r="I18" s="4"/>
      <c r="J18" s="4"/>
      <c r="K18" s="4"/>
      <c r="L18" s="4"/>
      <c r="M18" s="4"/>
      <c r="N18" s="4"/>
      <c r="O18" s="4"/>
      <c r="P18" s="4"/>
      <c r="Q18" s="4"/>
    </row>
    <row r="19" spans="1:17" ht="45" hidden="1" customHeight="1" x14ac:dyDescent="0.2">
      <c r="A19" s="305" t="s">
        <v>3329</v>
      </c>
      <c r="B19" s="370" t="s">
        <v>3331</v>
      </c>
      <c r="C19" s="371"/>
      <c r="D19" s="4"/>
      <c r="E19" s="4"/>
      <c r="F19" s="4"/>
      <c r="G19" s="4"/>
      <c r="H19" s="4"/>
      <c r="I19" s="4"/>
      <c r="J19" s="4"/>
      <c r="K19" s="4"/>
      <c r="L19" s="4"/>
      <c r="M19" s="4"/>
      <c r="N19" s="4"/>
      <c r="O19" s="4"/>
      <c r="P19" s="4"/>
      <c r="Q19" s="4"/>
    </row>
    <row r="20" spans="1:17" ht="45" hidden="1" customHeight="1" x14ac:dyDescent="0.2">
      <c r="A20" s="305" t="s">
        <v>3332</v>
      </c>
      <c r="B20" s="370" t="s">
        <v>3333</v>
      </c>
      <c r="C20" s="371"/>
      <c r="D20" s="4"/>
      <c r="E20" s="4"/>
      <c r="F20" s="4"/>
      <c r="G20" s="4"/>
      <c r="H20" s="4"/>
      <c r="I20" s="4"/>
      <c r="J20" s="4"/>
      <c r="K20" s="4"/>
      <c r="L20" s="4"/>
      <c r="M20" s="4"/>
      <c r="N20" s="4"/>
      <c r="O20" s="4"/>
      <c r="P20" s="4"/>
      <c r="Q20" s="4"/>
    </row>
    <row r="21" spans="1:17" ht="30" hidden="1" customHeight="1" x14ac:dyDescent="0.2">
      <c r="A21" s="305" t="s">
        <v>3334</v>
      </c>
      <c r="B21" s="370" t="s">
        <v>3335</v>
      </c>
      <c r="C21" s="371"/>
      <c r="D21" s="4"/>
      <c r="E21" s="4"/>
      <c r="F21" s="4"/>
      <c r="G21" s="4"/>
      <c r="H21" s="4"/>
      <c r="I21" s="4"/>
      <c r="J21" s="4"/>
      <c r="K21" s="4"/>
      <c r="L21" s="4"/>
      <c r="M21" s="4"/>
      <c r="N21" s="4"/>
      <c r="O21" s="4"/>
      <c r="P21" s="4"/>
      <c r="Q21" s="4"/>
    </row>
    <row r="22" spans="1:17" ht="30" hidden="1" customHeight="1" x14ac:dyDescent="0.2">
      <c r="A22" s="305" t="s">
        <v>3336</v>
      </c>
      <c r="B22" s="370" t="s">
        <v>3337</v>
      </c>
      <c r="C22" s="371"/>
      <c r="D22" s="4"/>
      <c r="E22" s="4"/>
      <c r="F22" s="4"/>
      <c r="G22" s="4"/>
      <c r="H22" s="4"/>
      <c r="I22" s="4"/>
      <c r="J22" s="4"/>
      <c r="K22" s="4"/>
      <c r="L22" s="4"/>
      <c r="M22" s="4"/>
      <c r="N22" s="4"/>
      <c r="O22" s="4"/>
      <c r="P22" s="4"/>
      <c r="Q22" s="4"/>
    </row>
    <row r="23" spans="1:17" ht="30" hidden="1" customHeight="1" x14ac:dyDescent="0.2">
      <c r="A23" s="305" t="s">
        <v>3338</v>
      </c>
      <c r="B23" s="370" t="s">
        <v>3339</v>
      </c>
      <c r="C23" s="371"/>
      <c r="D23" s="4"/>
      <c r="E23" s="4"/>
      <c r="F23" s="4"/>
      <c r="G23" s="4"/>
      <c r="H23" s="4"/>
      <c r="I23" s="4"/>
      <c r="J23" s="4"/>
      <c r="K23" s="4"/>
      <c r="L23" s="4"/>
      <c r="M23" s="4"/>
      <c r="N23" s="4"/>
      <c r="O23" s="4"/>
      <c r="P23" s="4"/>
      <c r="Q23" s="4"/>
    </row>
    <row r="24" spans="1:17" ht="30" hidden="1" customHeight="1" x14ac:dyDescent="0.2">
      <c r="A24" s="305" t="s">
        <v>3340</v>
      </c>
      <c r="B24" s="370" t="s">
        <v>3341</v>
      </c>
      <c r="C24" s="371"/>
      <c r="D24" s="4"/>
      <c r="E24" s="4"/>
      <c r="F24" s="4"/>
      <c r="G24" s="4"/>
      <c r="H24" s="4"/>
      <c r="I24" s="4"/>
      <c r="J24" s="4"/>
      <c r="K24" s="4"/>
      <c r="L24" s="4"/>
      <c r="M24" s="4"/>
      <c r="N24" s="4"/>
      <c r="O24" s="4"/>
      <c r="P24" s="4"/>
      <c r="Q24" s="4"/>
    </row>
    <row r="25" spans="1:17" ht="30" hidden="1" customHeight="1" x14ac:dyDescent="0.2">
      <c r="A25" s="305" t="s">
        <v>3342</v>
      </c>
      <c r="B25" s="370" t="s">
        <v>3343</v>
      </c>
      <c r="C25" s="371"/>
      <c r="D25" s="4"/>
      <c r="E25" s="4"/>
      <c r="F25" s="4"/>
      <c r="G25" s="4"/>
      <c r="H25" s="4"/>
      <c r="I25" s="4"/>
      <c r="J25" s="4"/>
      <c r="K25" s="4"/>
      <c r="L25" s="4"/>
      <c r="M25" s="4"/>
      <c r="N25" s="4"/>
      <c r="O25" s="4"/>
      <c r="P25" s="4"/>
      <c r="Q25" s="4"/>
    </row>
    <row r="26" spans="1:17" ht="30" hidden="1" customHeight="1" x14ac:dyDescent="0.2">
      <c r="A26" s="305" t="s">
        <v>3344</v>
      </c>
      <c r="B26" s="370" t="s">
        <v>3345</v>
      </c>
      <c r="C26" s="371"/>
      <c r="D26" s="4"/>
      <c r="E26" s="4"/>
      <c r="F26" s="4"/>
      <c r="G26" s="4"/>
      <c r="H26" s="4"/>
      <c r="I26" s="4"/>
      <c r="J26" s="4"/>
      <c r="K26" s="4"/>
      <c r="L26" s="4"/>
      <c r="M26" s="4"/>
      <c r="N26" s="4"/>
      <c r="O26" s="4"/>
      <c r="P26" s="4"/>
      <c r="Q26" s="4"/>
    </row>
    <row r="27" spans="1:17" ht="70.5" hidden="1" customHeight="1" x14ac:dyDescent="0.2">
      <c r="A27" s="305" t="s">
        <v>3346</v>
      </c>
      <c r="B27" s="370" t="s">
        <v>3347</v>
      </c>
      <c r="C27" s="371"/>
      <c r="D27" s="4"/>
      <c r="E27" s="4"/>
      <c r="F27" s="4"/>
      <c r="G27" s="4"/>
      <c r="H27" s="4"/>
      <c r="I27" s="4"/>
      <c r="J27" s="4"/>
      <c r="K27" s="4"/>
      <c r="L27" s="4"/>
      <c r="M27" s="4"/>
      <c r="N27" s="4"/>
      <c r="O27" s="4"/>
      <c r="P27" s="4"/>
      <c r="Q27" s="4"/>
    </row>
    <row r="28" spans="1:17" ht="48" hidden="1" customHeight="1" x14ac:dyDescent="0.2">
      <c r="A28" s="305" t="s">
        <v>3348</v>
      </c>
      <c r="B28" s="370" t="s">
        <v>3349</v>
      </c>
      <c r="C28" s="371"/>
      <c r="D28" s="4"/>
      <c r="E28" s="4"/>
      <c r="F28" s="4"/>
      <c r="G28" s="4"/>
      <c r="H28" s="4"/>
      <c r="I28" s="4"/>
      <c r="J28" s="4"/>
      <c r="K28" s="4"/>
      <c r="L28" s="4"/>
      <c r="M28" s="4"/>
      <c r="N28" s="4"/>
      <c r="O28" s="4"/>
      <c r="P28" s="4"/>
      <c r="Q28" s="4"/>
    </row>
    <row r="29" spans="1:17" ht="100.5" hidden="1" customHeight="1" x14ac:dyDescent="0.2">
      <c r="A29" s="305" t="s">
        <v>3350</v>
      </c>
      <c r="B29" s="370" t="s">
        <v>3351</v>
      </c>
      <c r="C29" s="371"/>
      <c r="D29" s="4"/>
      <c r="E29" s="4"/>
      <c r="F29" s="4"/>
      <c r="G29" s="4"/>
      <c r="H29" s="4"/>
      <c r="I29" s="4"/>
      <c r="J29" s="4"/>
      <c r="K29" s="4"/>
      <c r="L29" s="4"/>
      <c r="M29" s="4"/>
      <c r="N29" s="4"/>
      <c r="O29" s="4"/>
      <c r="P29" s="4"/>
      <c r="Q29" s="4"/>
    </row>
    <row r="30" spans="1:17" ht="45" hidden="1" customHeight="1" x14ac:dyDescent="0.2">
      <c r="A30" s="305" t="s">
        <v>3352</v>
      </c>
      <c r="B30" s="370" t="s">
        <v>3353</v>
      </c>
      <c r="C30" s="371"/>
      <c r="D30" s="4"/>
      <c r="E30" s="4"/>
      <c r="F30" s="4"/>
      <c r="G30" s="4"/>
      <c r="H30" s="4"/>
      <c r="I30" s="4"/>
      <c r="J30" s="4"/>
      <c r="K30" s="4"/>
      <c r="L30" s="4"/>
      <c r="M30" s="4"/>
      <c r="N30" s="4"/>
      <c r="O30" s="4"/>
      <c r="P30" s="4"/>
      <c r="Q30" s="4"/>
    </row>
    <row r="31" spans="1:17" ht="45" hidden="1" customHeight="1" x14ac:dyDescent="0.2">
      <c r="A31" s="305" t="s">
        <v>3354</v>
      </c>
      <c r="B31" s="370" t="s">
        <v>3355</v>
      </c>
      <c r="C31" s="371"/>
      <c r="D31" s="4"/>
      <c r="E31" s="4"/>
      <c r="F31" s="4"/>
      <c r="G31" s="4"/>
      <c r="H31" s="4"/>
      <c r="I31" s="4"/>
      <c r="J31" s="4"/>
      <c r="K31" s="4"/>
      <c r="L31" s="4"/>
      <c r="M31" s="4"/>
      <c r="N31" s="4"/>
      <c r="O31" s="4"/>
      <c r="P31" s="4"/>
      <c r="Q31" s="4"/>
    </row>
    <row r="32" spans="1:17" ht="45" hidden="1" customHeight="1" x14ac:dyDescent="0.2">
      <c r="A32" s="305" t="s">
        <v>3356</v>
      </c>
      <c r="B32" s="370" t="s">
        <v>3357</v>
      </c>
      <c r="C32" s="371"/>
      <c r="D32" s="4"/>
      <c r="E32" s="4"/>
      <c r="F32" s="4"/>
      <c r="G32" s="4"/>
      <c r="H32" s="4"/>
      <c r="I32" s="4"/>
      <c r="J32" s="4"/>
      <c r="K32" s="4"/>
      <c r="L32" s="4"/>
      <c r="M32" s="4"/>
      <c r="N32" s="4"/>
      <c r="O32" s="4"/>
      <c r="P32" s="4"/>
      <c r="Q32" s="4"/>
    </row>
    <row r="33" spans="1:17" ht="72" hidden="1" customHeight="1" x14ac:dyDescent="0.2">
      <c r="A33" s="305" t="s">
        <v>3358</v>
      </c>
      <c r="B33" s="370" t="s">
        <v>3359</v>
      </c>
      <c r="C33" s="371"/>
      <c r="D33" s="4"/>
      <c r="E33" s="4"/>
      <c r="F33" s="4"/>
      <c r="G33" s="4"/>
      <c r="H33" s="4"/>
      <c r="I33" s="4"/>
      <c r="J33" s="4"/>
      <c r="K33" s="4"/>
      <c r="L33" s="4"/>
      <c r="M33" s="4"/>
      <c r="N33" s="4"/>
      <c r="O33" s="4"/>
      <c r="P33" s="4"/>
      <c r="Q33" s="4"/>
    </row>
    <row r="34" spans="1:17" ht="79.5" hidden="1" customHeight="1" x14ac:dyDescent="0.2">
      <c r="A34" s="305" t="s">
        <v>3360</v>
      </c>
      <c r="B34" s="370" t="s">
        <v>3361</v>
      </c>
      <c r="C34" s="371"/>
      <c r="D34" s="4"/>
      <c r="E34" s="4"/>
      <c r="F34" s="4"/>
      <c r="G34" s="4"/>
      <c r="H34" s="4"/>
      <c r="I34" s="4"/>
      <c r="J34" s="4"/>
      <c r="K34" s="4"/>
      <c r="L34" s="4"/>
      <c r="M34" s="4"/>
      <c r="N34" s="4"/>
      <c r="O34" s="4"/>
      <c r="P34" s="4"/>
      <c r="Q34" s="4"/>
    </row>
    <row r="35" spans="1:17" ht="70.5" hidden="1" customHeight="1" x14ac:dyDescent="0.2">
      <c r="A35" s="305" t="s">
        <v>3362</v>
      </c>
      <c r="B35" s="370" t="s">
        <v>3363</v>
      </c>
      <c r="C35" s="371"/>
      <c r="D35" s="4"/>
      <c r="E35" s="4"/>
      <c r="F35" s="4"/>
      <c r="G35" s="4"/>
      <c r="H35" s="4"/>
      <c r="I35" s="4"/>
      <c r="J35" s="4"/>
      <c r="K35" s="4"/>
      <c r="L35" s="4"/>
      <c r="M35" s="4"/>
      <c r="N35" s="4"/>
      <c r="O35" s="4"/>
      <c r="P35" s="4"/>
      <c r="Q35" s="4"/>
    </row>
    <row r="36" spans="1:17" ht="45.75" hidden="1" customHeight="1" x14ac:dyDescent="0.2">
      <c r="A36" s="305" t="s">
        <v>3364</v>
      </c>
      <c r="B36" s="370" t="s">
        <v>3365</v>
      </c>
      <c r="C36" s="371"/>
      <c r="D36" s="4"/>
      <c r="E36" s="4"/>
      <c r="F36" s="4"/>
      <c r="G36" s="4"/>
      <c r="H36" s="4"/>
      <c r="I36" s="4"/>
      <c r="J36" s="4"/>
      <c r="K36" s="4"/>
      <c r="L36" s="4"/>
      <c r="M36" s="4"/>
      <c r="N36" s="4"/>
      <c r="O36" s="4"/>
      <c r="P36" s="4"/>
      <c r="Q36" s="4"/>
    </row>
    <row r="37" spans="1:17" ht="54.75" hidden="1" customHeight="1" x14ac:dyDescent="0.2">
      <c r="A37" s="305" t="s">
        <v>3366</v>
      </c>
      <c r="B37" s="370" t="s">
        <v>3367</v>
      </c>
      <c r="C37" s="371"/>
      <c r="D37" s="4"/>
      <c r="E37" s="4"/>
      <c r="F37" s="4"/>
      <c r="G37" s="4"/>
      <c r="H37" s="4"/>
      <c r="I37" s="4"/>
      <c r="J37" s="4"/>
      <c r="K37" s="4"/>
      <c r="L37" s="4"/>
      <c r="M37" s="4"/>
      <c r="N37" s="4"/>
      <c r="O37" s="4"/>
      <c r="P37" s="4"/>
      <c r="Q37" s="4"/>
    </row>
    <row r="38" spans="1:17" ht="37.5" hidden="1" customHeight="1" x14ac:dyDescent="0.2">
      <c r="A38" s="305" t="s">
        <v>3368</v>
      </c>
      <c r="B38" s="370" t="s">
        <v>3369</v>
      </c>
      <c r="C38" s="371"/>
      <c r="D38" s="4"/>
      <c r="E38" s="4"/>
      <c r="F38" s="4"/>
      <c r="G38" s="4"/>
      <c r="H38" s="4"/>
      <c r="I38" s="4"/>
      <c r="J38" s="4"/>
      <c r="K38" s="4"/>
      <c r="L38" s="4"/>
      <c r="M38" s="4"/>
      <c r="N38" s="4"/>
      <c r="O38" s="4"/>
      <c r="P38" s="4"/>
      <c r="Q38" s="4"/>
    </row>
    <row r="39" spans="1:17" ht="61.5" hidden="1" customHeight="1" x14ac:dyDescent="0.2">
      <c r="A39" s="305" t="s">
        <v>3370</v>
      </c>
      <c r="B39" s="370" t="s">
        <v>3371</v>
      </c>
      <c r="C39" s="371"/>
      <c r="D39" s="4"/>
      <c r="E39" s="4"/>
      <c r="F39" s="4"/>
      <c r="G39" s="4"/>
      <c r="H39" s="4"/>
      <c r="I39" s="4"/>
      <c r="J39" s="4"/>
      <c r="K39" s="4"/>
      <c r="L39" s="4"/>
      <c r="M39" s="4"/>
      <c r="N39" s="4"/>
      <c r="O39" s="4"/>
      <c r="P39" s="4"/>
      <c r="Q39" s="4"/>
    </row>
    <row r="40" spans="1:17" ht="53.25" hidden="1" customHeight="1" x14ac:dyDescent="0.2">
      <c r="A40" s="305" t="s">
        <v>3372</v>
      </c>
      <c r="B40" s="370" t="s">
        <v>3373</v>
      </c>
      <c r="C40" s="371"/>
      <c r="D40" s="4"/>
      <c r="E40" s="4"/>
      <c r="F40" s="4"/>
      <c r="G40" s="4"/>
      <c r="H40" s="4"/>
      <c r="I40" s="4"/>
      <c r="J40" s="4"/>
      <c r="K40" s="4"/>
      <c r="L40" s="4"/>
      <c r="M40" s="4"/>
      <c r="N40" s="4"/>
      <c r="O40" s="4"/>
      <c r="P40" s="4"/>
      <c r="Q40" s="4"/>
    </row>
    <row r="41" spans="1:17" ht="73.5" hidden="1" customHeight="1" x14ac:dyDescent="0.2">
      <c r="A41" s="305" t="s">
        <v>3374</v>
      </c>
      <c r="B41" s="370" t="s">
        <v>3375</v>
      </c>
      <c r="C41" s="371"/>
      <c r="D41" s="4"/>
      <c r="E41" s="4"/>
      <c r="F41" s="4"/>
      <c r="G41" s="4"/>
      <c r="H41" s="4"/>
      <c r="I41" s="4"/>
      <c r="J41" s="4"/>
      <c r="K41" s="4"/>
      <c r="L41" s="4"/>
      <c r="M41" s="4"/>
      <c r="N41" s="4"/>
      <c r="O41" s="4"/>
      <c r="P41" s="4"/>
      <c r="Q41" s="4"/>
    </row>
    <row r="42" spans="1:17" ht="57.75" hidden="1" customHeight="1" x14ac:dyDescent="0.2">
      <c r="A42" s="305" t="s">
        <v>3376</v>
      </c>
      <c r="B42" s="370" t="s">
        <v>3377</v>
      </c>
      <c r="C42" s="371"/>
      <c r="D42" s="4"/>
      <c r="E42" s="4"/>
      <c r="F42" s="4"/>
      <c r="G42" s="4"/>
      <c r="H42" s="4"/>
      <c r="I42" s="4"/>
      <c r="J42" s="4"/>
      <c r="K42" s="4"/>
      <c r="L42" s="4"/>
      <c r="M42" s="4"/>
      <c r="N42" s="4"/>
      <c r="O42" s="4"/>
      <c r="P42" s="4"/>
      <c r="Q42" s="4"/>
    </row>
    <row r="43" spans="1:17" ht="84" hidden="1" customHeight="1" x14ac:dyDescent="0.2">
      <c r="A43" s="305" t="s">
        <v>3378</v>
      </c>
      <c r="B43" s="370" t="s">
        <v>3379</v>
      </c>
      <c r="C43" s="371"/>
      <c r="D43" s="4"/>
      <c r="E43" s="4"/>
      <c r="F43" s="4"/>
      <c r="G43" s="4"/>
      <c r="H43" s="4"/>
      <c r="I43" s="4"/>
      <c r="J43" s="4"/>
      <c r="K43" s="4"/>
      <c r="L43" s="4"/>
      <c r="M43" s="4"/>
      <c r="N43" s="4"/>
      <c r="O43" s="4"/>
      <c r="P43" s="4"/>
      <c r="Q43" s="4"/>
    </row>
    <row r="44" spans="1:17" ht="48" hidden="1" customHeight="1" x14ac:dyDescent="0.2">
      <c r="A44" s="305" t="s">
        <v>3380</v>
      </c>
      <c r="B44" s="370" t="s">
        <v>3381</v>
      </c>
      <c r="C44" s="371"/>
      <c r="D44" s="4"/>
      <c r="E44" s="4"/>
      <c r="F44" s="4"/>
      <c r="G44" s="4"/>
      <c r="H44" s="4"/>
      <c r="I44" s="4"/>
      <c r="J44" s="4"/>
      <c r="K44" s="4"/>
      <c r="L44" s="4"/>
      <c r="M44" s="4"/>
      <c r="N44" s="4"/>
      <c r="O44" s="4"/>
      <c r="P44" s="4"/>
      <c r="Q44" s="4"/>
    </row>
    <row r="45" spans="1:17" ht="57" hidden="1" customHeight="1" x14ac:dyDescent="0.2">
      <c r="A45" s="305" t="s">
        <v>3382</v>
      </c>
      <c r="B45" s="370" t="s">
        <v>3383</v>
      </c>
      <c r="C45" s="371"/>
      <c r="D45" s="4"/>
      <c r="E45" s="4"/>
      <c r="F45" s="4"/>
      <c r="G45" s="4"/>
      <c r="H45" s="4"/>
      <c r="I45" s="4"/>
      <c r="J45" s="4"/>
      <c r="K45" s="4"/>
      <c r="L45" s="4"/>
      <c r="M45" s="4"/>
      <c r="N45" s="4"/>
      <c r="O45" s="4"/>
      <c r="P45" s="4"/>
      <c r="Q45" s="4"/>
    </row>
    <row r="46" spans="1:17" ht="73.5" hidden="1" customHeight="1" x14ac:dyDescent="0.2">
      <c r="A46" s="305" t="s">
        <v>3384</v>
      </c>
      <c r="B46" s="379" t="s">
        <v>3385</v>
      </c>
      <c r="C46" s="371"/>
      <c r="D46" s="41"/>
      <c r="E46" s="4"/>
      <c r="F46" s="4"/>
      <c r="G46" s="4"/>
      <c r="H46" s="4"/>
      <c r="I46" s="4"/>
      <c r="J46" s="4"/>
      <c r="K46" s="4"/>
      <c r="L46" s="4"/>
      <c r="M46" s="4"/>
      <c r="N46" s="4"/>
      <c r="O46" s="4"/>
      <c r="P46" s="4"/>
      <c r="Q46" s="4"/>
    </row>
    <row r="47" spans="1:17" ht="66" hidden="1" customHeight="1" x14ac:dyDescent="0.2">
      <c r="A47" s="46" t="s">
        <v>3386</v>
      </c>
      <c r="B47" s="380" t="s">
        <v>3387</v>
      </c>
      <c r="C47" s="380"/>
      <c r="D47" s="4"/>
      <c r="E47" s="4"/>
      <c r="F47" s="4"/>
      <c r="G47" s="4"/>
      <c r="H47" s="4"/>
      <c r="I47" s="4"/>
      <c r="J47" s="4"/>
      <c r="K47" s="4"/>
      <c r="L47" s="4"/>
      <c r="M47" s="4"/>
      <c r="N47" s="4"/>
      <c r="O47" s="4"/>
      <c r="P47" s="4"/>
      <c r="Q47" s="4"/>
    </row>
    <row r="48" spans="1:17" ht="123.75" customHeight="1" x14ac:dyDescent="0.2">
      <c r="A48" s="267" t="s">
        <v>3388</v>
      </c>
      <c r="B48" s="378" t="s">
        <v>3389</v>
      </c>
      <c r="C48" s="377"/>
      <c r="D48" s="4"/>
      <c r="E48" s="4"/>
      <c r="F48" s="4"/>
      <c r="G48" s="4"/>
      <c r="H48" s="4"/>
      <c r="I48" s="4"/>
      <c r="J48" s="4"/>
      <c r="K48" s="4"/>
      <c r="L48" s="4"/>
      <c r="M48" s="4"/>
      <c r="N48" s="4"/>
      <c r="O48" s="4"/>
      <c r="P48" s="4"/>
      <c r="Q48" s="4"/>
    </row>
    <row r="49" spans="1:17" ht="34.5" customHeight="1" x14ac:dyDescent="0.2">
      <c r="A49" s="267" t="s">
        <v>3390</v>
      </c>
      <c r="B49" s="376" t="s">
        <v>3391</v>
      </c>
      <c r="C49" s="377"/>
      <c r="D49" s="4"/>
      <c r="E49" s="4"/>
      <c r="F49" s="4"/>
      <c r="G49" s="4"/>
      <c r="H49" s="4"/>
      <c r="I49" s="4"/>
      <c r="J49" s="4"/>
      <c r="K49" s="4"/>
      <c r="L49" s="4"/>
      <c r="M49" s="4"/>
      <c r="N49" s="4"/>
      <c r="O49" s="4"/>
      <c r="P49" s="4"/>
      <c r="Q49" s="4"/>
    </row>
    <row r="50" spans="1:17" ht="34.5" customHeight="1" x14ac:dyDescent="0.2">
      <c r="A50" s="267" t="s">
        <v>3392</v>
      </c>
      <c r="B50" s="376" t="s">
        <v>3393</v>
      </c>
      <c r="C50" s="377"/>
      <c r="D50" s="4"/>
      <c r="E50" s="4"/>
      <c r="F50" s="4"/>
      <c r="G50" s="4"/>
      <c r="H50" s="4"/>
      <c r="I50" s="4"/>
      <c r="J50" s="4"/>
      <c r="K50" s="4"/>
      <c r="L50" s="4"/>
      <c r="M50" s="4"/>
      <c r="N50" s="4"/>
      <c r="O50" s="4"/>
      <c r="P50" s="4"/>
      <c r="Q50" s="4"/>
    </row>
    <row r="51" spans="1:17" ht="31.5" customHeight="1" x14ac:dyDescent="0.2">
      <c r="A51" s="306" t="s">
        <v>3394</v>
      </c>
      <c r="B51" s="370" t="s">
        <v>3395</v>
      </c>
      <c r="C51" s="371"/>
      <c r="D51" s="4"/>
      <c r="E51" s="4"/>
      <c r="F51" s="4"/>
      <c r="G51" s="4"/>
      <c r="H51" s="4"/>
      <c r="I51" s="4"/>
      <c r="J51" s="4"/>
      <c r="K51" s="4"/>
      <c r="L51" s="4"/>
      <c r="M51" s="4"/>
      <c r="N51" s="4"/>
      <c r="O51" s="4"/>
      <c r="P51" s="4"/>
      <c r="Q51" s="4"/>
    </row>
    <row r="52" spans="1:17" ht="31.5" customHeight="1" x14ac:dyDescent="0.2">
      <c r="A52" s="306" t="s">
        <v>3396</v>
      </c>
      <c r="B52" s="370" t="s">
        <v>3397</v>
      </c>
      <c r="C52" s="371"/>
      <c r="D52" s="4"/>
      <c r="E52" s="4"/>
      <c r="F52" s="4"/>
      <c r="G52" s="4"/>
      <c r="H52" s="4"/>
      <c r="I52" s="4"/>
      <c r="J52" s="4"/>
      <c r="K52" s="4"/>
      <c r="L52" s="4"/>
      <c r="M52" s="4"/>
      <c r="N52" s="4"/>
      <c r="O52" s="4"/>
      <c r="P52" s="4"/>
      <c r="Q52" s="4"/>
    </row>
    <row r="53" spans="1:17" ht="31.5" customHeight="1" x14ac:dyDescent="0.2">
      <c r="A53" s="306" t="s">
        <v>3398</v>
      </c>
      <c r="B53" s="370" t="s">
        <v>3399</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16:C16"/>
    <mergeCell ref="B17:C17"/>
    <mergeCell ref="B18:C18"/>
    <mergeCell ref="B19:C19"/>
    <mergeCell ref="B20:C20"/>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2023-07-07T10:15:17Z</cp:lastPrinted>
  <dcterms:created xsi:type="dcterms:W3CDTF">2022-04-01T05:14:30Z</dcterms:created>
  <dcterms:modified xsi:type="dcterms:W3CDTF">2023-07-07T12:03:03Z</dcterms:modified>
</cp:coreProperties>
</file>