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3\4 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G308" i="9"/>
  <c r="F308" i="9"/>
  <c r="E308" i="9"/>
  <c r="B308" i="9" s="1"/>
  <c r="F307" i="9"/>
  <c r="H306" i="9"/>
  <c r="G306" i="9"/>
  <c r="E306" i="9" s="1"/>
  <c r="B306" i="9" s="1"/>
  <c r="F306" i="9"/>
  <c r="H305" i="9"/>
  <c r="G305" i="9"/>
  <c r="E305" i="9" s="1"/>
  <c r="B305" i="9" s="1"/>
  <c r="F305" i="9"/>
  <c r="H304" i="9"/>
  <c r="G304" i="9"/>
  <c r="F304" i="9"/>
  <c r="E304" i="9"/>
  <c r="B304" i="9" s="1"/>
  <c r="H303" i="9"/>
  <c r="G303" i="9"/>
  <c r="F303" i="9"/>
  <c r="E303" i="9"/>
  <c r="B303" i="9" s="1"/>
  <c r="H302" i="9"/>
  <c r="G302" i="9"/>
  <c r="E302" i="9" s="1"/>
  <c r="B302" i="9" s="1"/>
  <c r="F302" i="9"/>
  <c r="H301" i="9"/>
  <c r="E301" i="9" s="1"/>
  <c r="B301" i="9" s="1"/>
  <c r="G301" i="9"/>
  <c r="F301" i="9"/>
  <c r="H300" i="9"/>
  <c r="G300" i="9"/>
  <c r="F300" i="9"/>
  <c r="H299" i="9"/>
  <c r="G299" i="9"/>
  <c r="F299" i="9"/>
  <c r="H298" i="9"/>
  <c r="G298" i="9"/>
  <c r="E298" i="9" s="1"/>
  <c r="B298" i="9" s="1"/>
  <c r="F298" i="9"/>
  <c r="H297" i="9"/>
  <c r="G297" i="9"/>
  <c r="F297" i="9"/>
  <c r="E297" i="9"/>
  <c r="B297" i="9" s="1"/>
  <c r="H296" i="9"/>
  <c r="G296" i="9"/>
  <c r="F296" i="9"/>
  <c r="E296" i="9"/>
  <c r="B296" i="9" s="1"/>
  <c r="H295" i="9"/>
  <c r="G295" i="9"/>
  <c r="F295" i="9"/>
  <c r="H294" i="9"/>
  <c r="G294" i="9"/>
  <c r="E294" i="9" s="1"/>
  <c r="B294" i="9" s="1"/>
  <c r="F294" i="9"/>
  <c r="H293" i="9"/>
  <c r="G293" i="9"/>
  <c r="E293" i="9" s="1"/>
  <c r="B293" i="9" s="1"/>
  <c r="F293" i="9"/>
  <c r="H292" i="9"/>
  <c r="G292" i="9"/>
  <c r="E292" i="9" s="1"/>
  <c r="B292" i="9" s="1"/>
  <c r="F292" i="9"/>
  <c r="H291" i="9"/>
  <c r="G291" i="9"/>
  <c r="F291" i="9"/>
  <c r="E291" i="9"/>
  <c r="B291" i="9" s="1"/>
  <c r="F290" i="9"/>
  <c r="F289" i="9"/>
  <c r="H288" i="9"/>
  <c r="G288" i="9"/>
  <c r="F288" i="9"/>
  <c r="E288" i="9"/>
  <c r="B288" i="9" s="1"/>
  <c r="H287" i="9"/>
  <c r="G287" i="9"/>
  <c r="F287" i="9"/>
  <c r="H286" i="9"/>
  <c r="G286" i="9"/>
  <c r="E286" i="9" s="1"/>
  <c r="B286" i="9" s="1"/>
  <c r="F286" i="9"/>
  <c r="H285" i="9"/>
  <c r="G285" i="9"/>
  <c r="F285" i="9"/>
  <c r="F284" i="9"/>
  <c r="H283" i="9"/>
  <c r="G283" i="9"/>
  <c r="F283" i="9"/>
  <c r="E283" i="9"/>
  <c r="B283" i="9" s="1"/>
  <c r="H282" i="9"/>
  <c r="G282" i="9"/>
  <c r="E282" i="9" s="1"/>
  <c r="B282" i="9" s="1"/>
  <c r="F282" i="9"/>
  <c r="H281" i="9"/>
  <c r="G281" i="9"/>
  <c r="F281" i="9"/>
  <c r="F280" i="9"/>
  <c r="F279" i="9"/>
  <c r="F278" i="9"/>
  <c r="F277" i="9"/>
  <c r="F276" i="9"/>
  <c r="L275" i="9"/>
  <c r="F275" i="9" s="1"/>
  <c r="H275" i="9"/>
  <c r="F274" i="9"/>
  <c r="I273" i="9"/>
  <c r="H273" i="9"/>
  <c r="F273" i="9"/>
  <c r="E272" i="9"/>
  <c r="M271" i="9"/>
  <c r="L271" i="9"/>
  <c r="F271" i="9" s="1"/>
  <c r="B271" i="9" s="1"/>
  <c r="E271" i="9"/>
  <c r="M270" i="9"/>
  <c r="L270" i="9"/>
  <c r="F270" i="9" s="1"/>
  <c r="E270" i="9"/>
  <c r="M269" i="9"/>
  <c r="F269" i="9" s="1"/>
  <c r="B269" i="9" s="1"/>
  <c r="L269" i="9"/>
  <c r="E269" i="9"/>
  <c r="M268" i="9"/>
  <c r="L268" i="9"/>
  <c r="F268" i="9"/>
  <c r="E268" i="9"/>
  <c r="B268" i="9" s="1"/>
  <c r="M267" i="9"/>
  <c r="L267" i="9"/>
  <c r="F267" i="9"/>
  <c r="B267" i="9" s="1"/>
  <c r="E267" i="9"/>
  <c r="M266" i="9"/>
  <c r="L266" i="9"/>
  <c r="F266" i="9" s="1"/>
  <c r="B266" i="9" s="1"/>
  <c r="E266" i="9"/>
  <c r="M265" i="9"/>
  <c r="L265" i="9"/>
  <c r="F265" i="9" s="1"/>
  <c r="B265" i="9" s="1"/>
  <c r="E265" i="9"/>
  <c r="M264" i="9"/>
  <c r="L264" i="9"/>
  <c r="F264" i="9" s="1"/>
  <c r="B264" i="9" s="1"/>
  <c r="E264" i="9"/>
  <c r="M263" i="9"/>
  <c r="L263" i="9"/>
  <c r="F263" i="9"/>
  <c r="E263" i="9"/>
  <c r="B263" i="9"/>
  <c r="M262" i="9"/>
  <c r="L262" i="9"/>
  <c r="F262" i="9" s="1"/>
  <c r="E262" i="9"/>
  <c r="M261" i="9"/>
  <c r="L261" i="9"/>
  <c r="F261" i="9"/>
  <c r="B261" i="9" s="1"/>
  <c r="E261" i="9"/>
  <c r="M260" i="9"/>
  <c r="L260" i="9"/>
  <c r="F260" i="9" s="1"/>
  <c r="E260" i="9"/>
  <c r="B260" i="9" s="1"/>
  <c r="M259" i="9"/>
  <c r="L259" i="9"/>
  <c r="F259" i="9" s="1"/>
  <c r="B259" i="9" s="1"/>
  <c r="E259" i="9"/>
  <c r="M258" i="9"/>
  <c r="L258" i="9"/>
  <c r="F258" i="9" s="1"/>
  <c r="E258" i="9"/>
  <c r="B258" i="9" s="1"/>
  <c r="M257" i="9"/>
  <c r="F257" i="9" s="1"/>
  <c r="B257" i="9" s="1"/>
  <c r="L257" i="9"/>
  <c r="E257" i="9"/>
  <c r="M256" i="9"/>
  <c r="L256" i="9"/>
  <c r="F256" i="9" s="1"/>
  <c r="B256" i="9" s="1"/>
  <c r="E256" i="9"/>
  <c r="M255" i="9"/>
  <c r="L255" i="9"/>
  <c r="F255" i="9" s="1"/>
  <c r="B255" i="9" s="1"/>
  <c r="E255" i="9"/>
  <c r="M254" i="9"/>
  <c r="L254" i="9"/>
  <c r="F254" i="9" s="1"/>
  <c r="B254" i="9" s="1"/>
  <c r="E254" i="9"/>
  <c r="M253" i="9"/>
  <c r="L253" i="9"/>
  <c r="F253" i="9" s="1"/>
  <c r="B253" i="9" s="1"/>
  <c r="E253" i="9"/>
  <c r="M252" i="9"/>
  <c r="L252" i="9"/>
  <c r="F252" i="9" s="1"/>
  <c r="B252" i="9" s="1"/>
  <c r="E252" i="9"/>
  <c r="M251" i="9"/>
  <c r="L251" i="9"/>
  <c r="F251" i="9" s="1"/>
  <c r="E251" i="9"/>
  <c r="M250" i="9"/>
  <c r="F250" i="9" s="1"/>
  <c r="B250" i="9" s="1"/>
  <c r="L250" i="9"/>
  <c r="E250" i="9"/>
  <c r="M249" i="9"/>
  <c r="L249" i="9"/>
  <c r="F249" i="9" s="1"/>
  <c r="E249" i="9"/>
  <c r="M248" i="9"/>
  <c r="L248" i="9"/>
  <c r="F248" i="9" s="1"/>
  <c r="B248" i="9" s="1"/>
  <c r="E248" i="9"/>
  <c r="M247" i="9"/>
  <c r="L247" i="9"/>
  <c r="F247" i="9" s="1"/>
  <c r="B247" i="9" s="1"/>
  <c r="E247" i="9"/>
  <c r="M246" i="9"/>
  <c r="L246" i="9"/>
  <c r="F246" i="9" s="1"/>
  <c r="E246" i="9"/>
  <c r="B246" i="9" s="1"/>
  <c r="M245" i="9"/>
  <c r="L245" i="9"/>
  <c r="F245" i="9" s="1"/>
  <c r="B245" i="9" s="1"/>
  <c r="E245" i="9"/>
  <c r="M244" i="9"/>
  <c r="L244" i="9"/>
  <c r="F244" i="9" s="1"/>
  <c r="B244" i="9" s="1"/>
  <c r="E244" i="9"/>
  <c r="M243" i="9"/>
  <c r="L243" i="9"/>
  <c r="F243" i="9"/>
  <c r="E243" i="9"/>
  <c r="B243" i="9"/>
  <c r="M242" i="9"/>
  <c r="F242" i="9" s="1"/>
  <c r="B242" i="9" s="1"/>
  <c r="L242" i="9"/>
  <c r="E242" i="9"/>
  <c r="M241" i="9"/>
  <c r="L241" i="9"/>
  <c r="F241" i="9" s="1"/>
  <c r="B241" i="9" s="1"/>
  <c r="E241" i="9"/>
  <c r="M240" i="9"/>
  <c r="F240" i="9" s="1"/>
  <c r="B240" i="9" s="1"/>
  <c r="L240" i="9"/>
  <c r="E240" i="9"/>
  <c r="M239" i="9"/>
  <c r="L239" i="9"/>
  <c r="F239" i="9" s="1"/>
  <c r="E239" i="9"/>
  <c r="M238" i="9"/>
  <c r="L238" i="9"/>
  <c r="F238" i="9" s="1"/>
  <c r="B238" i="9" s="1"/>
  <c r="E238" i="9"/>
  <c r="M237" i="9"/>
  <c r="L237" i="9"/>
  <c r="F237" i="9" s="1"/>
  <c r="B237" i="9" s="1"/>
  <c r="E237" i="9"/>
  <c r="M236" i="9"/>
  <c r="L236" i="9"/>
  <c r="F236" i="9" s="1"/>
  <c r="B236" i="9" s="1"/>
  <c r="E236" i="9"/>
  <c r="M235" i="9"/>
  <c r="L235" i="9"/>
  <c r="F235" i="9" s="1"/>
  <c r="B235" i="9" s="1"/>
  <c r="E235" i="9"/>
  <c r="M234" i="9"/>
  <c r="L234" i="9"/>
  <c r="F234" i="9"/>
  <c r="E234" i="9"/>
  <c r="B234" i="9"/>
  <c r="M233" i="9"/>
  <c r="L233" i="9"/>
  <c r="F233" i="9" s="1"/>
  <c r="B233" i="9" s="1"/>
  <c r="E233" i="9"/>
  <c r="M232" i="9"/>
  <c r="L232" i="9"/>
  <c r="F232" i="9" s="1"/>
  <c r="B232" i="9" s="1"/>
  <c r="E232" i="9"/>
  <c r="M231" i="9"/>
  <c r="F231" i="9" s="1"/>
  <c r="B231" i="9" s="1"/>
  <c r="L231" i="9"/>
  <c r="E231" i="9"/>
  <c r="M230" i="9"/>
  <c r="L230" i="9"/>
  <c r="F230" i="9" s="1"/>
  <c r="B230" i="9" s="1"/>
  <c r="E230" i="9"/>
  <c r="M229" i="9"/>
  <c r="L229" i="9"/>
  <c r="F229" i="9" s="1"/>
  <c r="B229" i="9" s="1"/>
  <c r="E229" i="9"/>
  <c r="M228" i="9"/>
  <c r="L228" i="9"/>
  <c r="F228" i="9" s="1"/>
  <c r="B228" i="9" s="1"/>
  <c r="E228" i="9"/>
  <c r="M227" i="9"/>
  <c r="L227" i="9"/>
  <c r="F227" i="9"/>
  <c r="E227" i="9"/>
  <c r="B227" i="9" s="1"/>
  <c r="M226" i="9"/>
  <c r="L226" i="9"/>
  <c r="E226" i="9"/>
  <c r="M225" i="9"/>
  <c r="L225" i="9"/>
  <c r="E225" i="9"/>
  <c r="M224" i="9"/>
  <c r="F224" i="9" s="1"/>
  <c r="B224" i="9" s="1"/>
  <c r="L224" i="9"/>
  <c r="E224" i="9"/>
  <c r="M223" i="9"/>
  <c r="L223" i="9"/>
  <c r="E223" i="9"/>
  <c r="M222" i="9"/>
  <c r="F222" i="9" s="1"/>
  <c r="B222" i="9" s="1"/>
  <c r="L222" i="9"/>
  <c r="E222" i="9"/>
  <c r="M221" i="9"/>
  <c r="L221" i="9"/>
  <c r="E221" i="9"/>
  <c r="M220" i="9"/>
  <c r="F220" i="9" s="1"/>
  <c r="B220" i="9" s="1"/>
  <c r="L220" i="9"/>
  <c r="E220" i="9"/>
  <c r="M219" i="9"/>
  <c r="L219" i="9"/>
  <c r="F219" i="9" s="1"/>
  <c r="B219" i="9" s="1"/>
  <c r="E219" i="9"/>
  <c r="M218" i="9"/>
  <c r="L218" i="9"/>
  <c r="E218" i="9"/>
  <c r="M217" i="9"/>
  <c r="L217" i="9"/>
  <c r="E217" i="9"/>
  <c r="M216" i="9"/>
  <c r="L216" i="9"/>
  <c r="F216" i="9" s="1"/>
  <c r="B216" i="9" s="1"/>
  <c r="E216" i="9"/>
  <c r="M215" i="9"/>
  <c r="L215" i="9"/>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E159" i="9" s="1"/>
  <c r="B159" i="9" s="1"/>
  <c r="F159" i="9"/>
  <c r="H158" i="9"/>
  <c r="G158" i="9"/>
  <c r="E158" i="9" s="1"/>
  <c r="B158" i="9" s="1"/>
  <c r="F158" i="9"/>
  <c r="H157" i="9"/>
  <c r="G157" i="9"/>
  <c r="F157" i="9"/>
  <c r="E157" i="9"/>
  <c r="B157" i="9" s="1"/>
  <c r="H156" i="9"/>
  <c r="E156" i="9" s="1"/>
  <c r="B156" i="9" s="1"/>
  <c r="G156" i="9"/>
  <c r="F156" i="9"/>
  <c r="H155" i="9"/>
  <c r="G155" i="9"/>
  <c r="E155" i="9" s="1"/>
  <c r="B155" i="9" s="1"/>
  <c r="F155" i="9"/>
  <c r="H154" i="9"/>
  <c r="G154" i="9"/>
  <c r="E154" i="9" s="1"/>
  <c r="B154" i="9" s="1"/>
  <c r="F154" i="9"/>
  <c r="H153" i="9"/>
  <c r="G153" i="9"/>
  <c r="F153" i="9"/>
  <c r="E153" i="9"/>
  <c r="B153" i="9" s="1"/>
  <c r="H152" i="9"/>
  <c r="E152" i="9" s="1"/>
  <c r="B152" i="9" s="1"/>
  <c r="G152" i="9"/>
  <c r="F152" i="9"/>
  <c r="H151" i="9"/>
  <c r="G151" i="9"/>
  <c r="E151" i="9" s="1"/>
  <c r="B151" i="9" s="1"/>
  <c r="F151" i="9"/>
  <c r="H150" i="9"/>
  <c r="G150" i="9"/>
  <c r="E150" i="9" s="1"/>
  <c r="B150" i="9" s="1"/>
  <c r="F150" i="9"/>
  <c r="H149" i="9"/>
  <c r="G149" i="9"/>
  <c r="F149" i="9"/>
  <c r="E149" i="9"/>
  <c r="B149" i="9" s="1"/>
  <c r="H148" i="9"/>
  <c r="E148" i="9" s="1"/>
  <c r="B148" i="9" s="1"/>
  <c r="G148" i="9"/>
  <c r="F148" i="9"/>
  <c r="H147" i="9"/>
  <c r="G147" i="9"/>
  <c r="E147" i="9" s="1"/>
  <c r="B147" i="9" s="1"/>
  <c r="F147" i="9"/>
  <c r="H146" i="9"/>
  <c r="G146" i="9"/>
  <c r="E146" i="9" s="1"/>
  <c r="B146" i="9" s="1"/>
  <c r="F146" i="9"/>
  <c r="H145" i="9"/>
  <c r="G145" i="9"/>
  <c r="F145" i="9"/>
  <c r="E145" i="9"/>
  <c r="B145" i="9" s="1"/>
  <c r="H144" i="9"/>
  <c r="E144" i="9" s="1"/>
  <c r="B144" i="9" s="1"/>
  <c r="G144" i="9"/>
  <c r="F144" i="9"/>
  <c r="F143" i="9"/>
  <c r="H142" i="9"/>
  <c r="G142" i="9"/>
  <c r="E142" i="9" s="1"/>
  <c r="B142" i="9" s="1"/>
  <c r="F142" i="9"/>
  <c r="H141" i="9"/>
  <c r="G141" i="9"/>
  <c r="F141" i="9"/>
  <c r="E141" i="9"/>
  <c r="B141" i="9" s="1"/>
  <c r="H140" i="9"/>
  <c r="E140" i="9" s="1"/>
  <c r="B140" i="9" s="1"/>
  <c r="G140" i="9"/>
  <c r="F140" i="9"/>
  <c r="H139" i="9"/>
  <c r="G139" i="9"/>
  <c r="E139" i="9" s="1"/>
  <c r="B139" i="9" s="1"/>
  <c r="F139" i="9"/>
  <c r="H138" i="9"/>
  <c r="G138" i="9"/>
  <c r="F138" i="9"/>
  <c r="H137" i="9"/>
  <c r="G137" i="9"/>
  <c r="F137" i="9"/>
  <c r="E137" i="9"/>
  <c r="B137" i="9" s="1"/>
  <c r="H136" i="9"/>
  <c r="E136" i="9" s="1"/>
  <c r="B136" i="9" s="1"/>
  <c r="G136" i="9"/>
  <c r="F136" i="9"/>
  <c r="H135" i="9"/>
  <c r="G135" i="9"/>
  <c r="E135" i="9" s="1"/>
  <c r="B135" i="9" s="1"/>
  <c r="F135" i="9"/>
  <c r="H134" i="9"/>
  <c r="G134" i="9"/>
  <c r="E134" i="9" s="1"/>
  <c r="B134" i="9" s="1"/>
  <c r="F134" i="9"/>
  <c r="H133" i="9"/>
  <c r="G133" i="9"/>
  <c r="F133" i="9"/>
  <c r="E133" i="9"/>
  <c r="B133" i="9" s="1"/>
  <c r="H132" i="9"/>
  <c r="E132" i="9" s="1"/>
  <c r="G132" i="9"/>
  <c r="F132" i="9"/>
  <c r="H131" i="9"/>
  <c r="G131" i="9"/>
  <c r="E131" i="9" s="1"/>
  <c r="B131" i="9" s="1"/>
  <c r="F131" i="9"/>
  <c r="H130" i="9"/>
  <c r="G130" i="9"/>
  <c r="F130" i="9"/>
  <c r="H129" i="9"/>
  <c r="G129" i="9"/>
  <c r="F129" i="9"/>
  <c r="E129" i="9"/>
  <c r="B129" i="9" s="1"/>
  <c r="H128" i="9"/>
  <c r="E128" i="9" s="1"/>
  <c r="B128" i="9" s="1"/>
  <c r="G128" i="9"/>
  <c r="F128" i="9"/>
  <c r="H127" i="9"/>
  <c r="G127" i="9"/>
  <c r="E127" i="9" s="1"/>
  <c r="B127" i="9" s="1"/>
  <c r="F127" i="9"/>
  <c r="H126" i="9"/>
  <c r="G126" i="9"/>
  <c r="E126" i="9" s="1"/>
  <c r="B126" i="9" s="1"/>
  <c r="F126" i="9"/>
  <c r="H125" i="9"/>
  <c r="G125" i="9"/>
  <c r="F125" i="9"/>
  <c r="E125" i="9"/>
  <c r="B125" i="9" s="1"/>
  <c r="H124" i="9"/>
  <c r="E124" i="9" s="1"/>
  <c r="G124" i="9"/>
  <c r="F124" i="9"/>
  <c r="H123" i="9"/>
  <c r="G123" i="9"/>
  <c r="E123" i="9" s="1"/>
  <c r="B123" i="9" s="1"/>
  <c r="F123" i="9"/>
  <c r="H122" i="9"/>
  <c r="G122" i="9"/>
  <c r="F122" i="9"/>
  <c r="H121" i="9"/>
  <c r="G121" i="9"/>
  <c r="F121" i="9"/>
  <c r="E121" i="9"/>
  <c r="B121" i="9" s="1"/>
  <c r="H120" i="9"/>
  <c r="E120" i="9" s="1"/>
  <c r="B120" i="9" s="1"/>
  <c r="G120" i="9"/>
  <c r="F120" i="9"/>
  <c r="H119" i="9"/>
  <c r="G119" i="9"/>
  <c r="E119" i="9" s="1"/>
  <c r="B119" i="9" s="1"/>
  <c r="F119" i="9"/>
  <c r="H118" i="9"/>
  <c r="G118" i="9"/>
  <c r="E118" i="9" s="1"/>
  <c r="B118" i="9" s="1"/>
  <c r="F118" i="9"/>
  <c r="H117" i="9"/>
  <c r="G117" i="9"/>
  <c r="F117" i="9"/>
  <c r="E117" i="9"/>
  <c r="B117" i="9" s="1"/>
  <c r="H116" i="9"/>
  <c r="E116" i="9" s="1"/>
  <c r="G116" i="9"/>
  <c r="F116" i="9"/>
  <c r="H115" i="9"/>
  <c r="G115" i="9"/>
  <c r="E115" i="9" s="1"/>
  <c r="B115" i="9" s="1"/>
  <c r="F115" i="9"/>
  <c r="H114" i="9"/>
  <c r="G114" i="9"/>
  <c r="F114" i="9"/>
  <c r="H113" i="9"/>
  <c r="G113" i="9"/>
  <c r="F113" i="9"/>
  <c r="E113" i="9"/>
  <c r="B113" i="9" s="1"/>
  <c r="H112" i="9"/>
  <c r="E112" i="9" s="1"/>
  <c r="B112" i="9" s="1"/>
  <c r="G112" i="9"/>
  <c r="F112" i="9"/>
  <c r="H111" i="9"/>
  <c r="G111" i="9"/>
  <c r="E111" i="9" s="1"/>
  <c r="B111" i="9" s="1"/>
  <c r="F111" i="9"/>
  <c r="H110" i="9"/>
  <c r="G110" i="9"/>
  <c r="E110" i="9" s="1"/>
  <c r="B110" i="9" s="1"/>
  <c r="F110" i="9"/>
  <c r="H109" i="9"/>
  <c r="G109" i="9"/>
  <c r="F109" i="9"/>
  <c r="E109" i="9"/>
  <c r="B109" i="9" s="1"/>
  <c r="H108" i="9"/>
  <c r="E108" i="9" s="1"/>
  <c r="G108" i="9"/>
  <c r="F108" i="9"/>
  <c r="H107" i="9"/>
  <c r="G107" i="9"/>
  <c r="E107" i="9" s="1"/>
  <c r="B107" i="9" s="1"/>
  <c r="F107" i="9"/>
  <c r="H106" i="9"/>
  <c r="G106" i="9"/>
  <c r="F106" i="9"/>
  <c r="H105" i="9"/>
  <c r="G105" i="9"/>
  <c r="F105" i="9"/>
  <c r="E105" i="9"/>
  <c r="B105" i="9" s="1"/>
  <c r="H104" i="9"/>
  <c r="E104" i="9" s="1"/>
  <c r="B104" i="9" s="1"/>
  <c r="G104" i="9"/>
  <c r="F104" i="9"/>
  <c r="H103" i="9"/>
  <c r="G103" i="9"/>
  <c r="E103" i="9" s="1"/>
  <c r="B103" i="9" s="1"/>
  <c r="F103" i="9"/>
  <c r="H102" i="9"/>
  <c r="G102" i="9"/>
  <c r="E102" i="9" s="1"/>
  <c r="B102" i="9" s="1"/>
  <c r="F102" i="9"/>
  <c r="H101" i="9"/>
  <c r="G101" i="9"/>
  <c r="F101" i="9"/>
  <c r="E101" i="9"/>
  <c r="B101" i="9" s="1"/>
  <c r="H100" i="9"/>
  <c r="E100" i="9" s="1"/>
  <c r="G100" i="9"/>
  <c r="F100" i="9"/>
  <c r="H99" i="9"/>
  <c r="G99" i="9"/>
  <c r="E99" i="9" s="1"/>
  <c r="B99" i="9" s="1"/>
  <c r="F99" i="9"/>
  <c r="H98" i="9"/>
  <c r="G98" i="9"/>
  <c r="F98" i="9"/>
  <c r="H97" i="9"/>
  <c r="G97" i="9"/>
  <c r="F97" i="9"/>
  <c r="E97" i="9"/>
  <c r="B97" i="9" s="1"/>
  <c r="H96" i="9"/>
  <c r="E96" i="9" s="1"/>
  <c r="B96" i="9" s="1"/>
  <c r="G96" i="9"/>
  <c r="F96" i="9"/>
  <c r="H95" i="9"/>
  <c r="G95" i="9"/>
  <c r="E95" i="9" s="1"/>
  <c r="B95" i="9" s="1"/>
  <c r="F95" i="9"/>
  <c r="H94" i="9"/>
  <c r="G94" i="9"/>
  <c r="E94" i="9" s="1"/>
  <c r="B94" i="9" s="1"/>
  <c r="F94" i="9"/>
  <c r="H93" i="9"/>
  <c r="G93" i="9"/>
  <c r="F93" i="9"/>
  <c r="E93" i="9"/>
  <c r="B93" i="9" s="1"/>
  <c r="H92" i="9"/>
  <c r="E92" i="9" s="1"/>
  <c r="G92" i="9"/>
  <c r="F92" i="9"/>
  <c r="H91" i="9"/>
  <c r="G91" i="9"/>
  <c r="E91" i="9" s="1"/>
  <c r="B91" i="9" s="1"/>
  <c r="F91" i="9"/>
  <c r="H90" i="9"/>
  <c r="G90" i="9"/>
  <c r="F90" i="9"/>
  <c r="H89" i="9"/>
  <c r="G89" i="9"/>
  <c r="F89" i="9"/>
  <c r="E89" i="9"/>
  <c r="B89" i="9" s="1"/>
  <c r="H88" i="9"/>
  <c r="E88" i="9" s="1"/>
  <c r="B88" i="9" s="1"/>
  <c r="G88" i="9"/>
  <c r="F88" i="9"/>
  <c r="H87" i="9"/>
  <c r="G87" i="9"/>
  <c r="E87" i="9" s="1"/>
  <c r="B87" i="9" s="1"/>
  <c r="F87" i="9"/>
  <c r="H86" i="9"/>
  <c r="G86" i="9"/>
  <c r="E86" i="9" s="1"/>
  <c r="B86" i="9" s="1"/>
  <c r="F86" i="9"/>
  <c r="H85" i="9"/>
  <c r="G85" i="9"/>
  <c r="F85" i="9"/>
  <c r="E85" i="9"/>
  <c r="B85" i="9" s="1"/>
  <c r="H84" i="9"/>
  <c r="E84" i="9" s="1"/>
  <c r="G84" i="9"/>
  <c r="F84" i="9"/>
  <c r="H83" i="9"/>
  <c r="G83" i="9"/>
  <c r="E83" i="9" s="1"/>
  <c r="B83" i="9" s="1"/>
  <c r="F83" i="9"/>
  <c r="H82" i="9"/>
  <c r="G82" i="9"/>
  <c r="F82" i="9"/>
  <c r="H81" i="9"/>
  <c r="G81" i="9"/>
  <c r="F81" i="9"/>
  <c r="E81" i="9"/>
  <c r="B81" i="9" s="1"/>
  <c r="H80" i="9"/>
  <c r="E80" i="9" s="1"/>
  <c r="B80" i="9" s="1"/>
  <c r="G80" i="9"/>
  <c r="F80" i="9"/>
  <c r="H79" i="9"/>
  <c r="G79" i="9"/>
  <c r="E79" i="9" s="1"/>
  <c r="B79" i="9" s="1"/>
  <c r="F79" i="9"/>
  <c r="H78" i="9"/>
  <c r="G78" i="9"/>
  <c r="E78" i="9" s="1"/>
  <c r="B78" i="9" s="1"/>
  <c r="F78" i="9"/>
  <c r="H77" i="9"/>
  <c r="G77" i="9"/>
  <c r="F77" i="9"/>
  <c r="E77" i="9"/>
  <c r="B77" i="9" s="1"/>
  <c r="H76" i="9"/>
  <c r="E76" i="9" s="1"/>
  <c r="G76" i="9"/>
  <c r="F76" i="9"/>
  <c r="H75" i="9"/>
  <c r="G75" i="9"/>
  <c r="E75" i="9" s="1"/>
  <c r="B75" i="9" s="1"/>
  <c r="F75" i="9"/>
  <c r="H74" i="9"/>
  <c r="G74" i="9"/>
  <c r="F74" i="9"/>
  <c r="H73" i="9"/>
  <c r="G73" i="9"/>
  <c r="F73" i="9"/>
  <c r="E73" i="9"/>
  <c r="B73" i="9" s="1"/>
  <c r="H72" i="9"/>
  <c r="E72" i="9" s="1"/>
  <c r="B72" i="9" s="1"/>
  <c r="G72" i="9"/>
  <c r="F72" i="9"/>
  <c r="H71" i="9"/>
  <c r="G71" i="9"/>
  <c r="E71" i="9" s="1"/>
  <c r="B71" i="9" s="1"/>
  <c r="F71" i="9"/>
  <c r="H70" i="9"/>
  <c r="G70" i="9"/>
  <c r="F70" i="9"/>
  <c r="H69" i="9"/>
  <c r="E69" i="9" s="1"/>
  <c r="B69" i="9" s="1"/>
  <c r="G69" i="9"/>
  <c r="F69" i="9"/>
  <c r="H68" i="9"/>
  <c r="E68" i="9" s="1"/>
  <c r="G68" i="9"/>
  <c r="F68" i="9"/>
  <c r="H67" i="9"/>
  <c r="G67" i="9"/>
  <c r="E67" i="9" s="1"/>
  <c r="B67" i="9" s="1"/>
  <c r="F67" i="9"/>
  <c r="H66" i="9"/>
  <c r="G66" i="9"/>
  <c r="F66" i="9"/>
  <c r="H65" i="9"/>
  <c r="G65" i="9"/>
  <c r="F65" i="9"/>
  <c r="E65" i="9"/>
  <c r="B65" i="9" s="1"/>
  <c r="H64" i="9"/>
  <c r="E64" i="9" s="1"/>
  <c r="B64" i="9" s="1"/>
  <c r="G64" i="9"/>
  <c r="F64" i="9"/>
  <c r="H63" i="9"/>
  <c r="G63" i="9"/>
  <c r="E63" i="9" s="1"/>
  <c r="B63" i="9" s="1"/>
  <c r="F63" i="9"/>
  <c r="H62" i="9"/>
  <c r="G62" i="9"/>
  <c r="E62" i="9" s="1"/>
  <c r="B62" i="9" s="1"/>
  <c r="F62" i="9"/>
  <c r="H61" i="9"/>
  <c r="G61" i="9"/>
  <c r="F61" i="9"/>
  <c r="E61" i="9"/>
  <c r="B61" i="9" s="1"/>
  <c r="H60" i="9"/>
  <c r="E60" i="9" s="1"/>
  <c r="G60" i="9"/>
  <c r="F60" i="9"/>
  <c r="H59" i="9"/>
  <c r="G59" i="9"/>
  <c r="F59" i="9"/>
  <c r="H58" i="9"/>
  <c r="G58" i="9"/>
  <c r="F58" i="9"/>
  <c r="H57" i="9"/>
  <c r="G57" i="9"/>
  <c r="F57" i="9"/>
  <c r="E57" i="9"/>
  <c r="B57" i="9" s="1"/>
  <c r="H56" i="9"/>
  <c r="E56" i="9" s="1"/>
  <c r="B56" i="9" s="1"/>
  <c r="G56" i="9"/>
  <c r="F56" i="9"/>
  <c r="H55" i="9"/>
  <c r="G55" i="9"/>
  <c r="F55" i="9"/>
  <c r="E55" i="9"/>
  <c r="B55" i="9" s="1"/>
  <c r="H54" i="9"/>
  <c r="G54" i="9"/>
  <c r="F54" i="9"/>
  <c r="H53" i="9"/>
  <c r="G53" i="9"/>
  <c r="F53" i="9"/>
  <c r="E53" i="9"/>
  <c r="B53" i="9" s="1"/>
  <c r="H52" i="9"/>
  <c r="E52" i="9" s="1"/>
  <c r="B52" i="9" s="1"/>
  <c r="G52" i="9"/>
  <c r="F52" i="9"/>
  <c r="H51" i="9"/>
  <c r="G51" i="9"/>
  <c r="F51" i="9"/>
  <c r="E51" i="9"/>
  <c r="B51" i="9" s="1"/>
  <c r="H50" i="9"/>
  <c r="G50" i="9"/>
  <c r="F50" i="9"/>
  <c r="H49" i="9"/>
  <c r="G49" i="9"/>
  <c r="F49" i="9"/>
  <c r="E49" i="9"/>
  <c r="B49" i="9" s="1"/>
  <c r="H48" i="9"/>
  <c r="E48" i="9" s="1"/>
  <c r="B48" i="9" s="1"/>
  <c r="G48" i="9"/>
  <c r="F48" i="9"/>
  <c r="H47" i="9"/>
  <c r="E47" i="9" s="1"/>
  <c r="B47" i="9" s="1"/>
  <c r="G47" i="9"/>
  <c r="F47" i="9"/>
  <c r="H46" i="9"/>
  <c r="G46" i="9"/>
  <c r="F46" i="9"/>
  <c r="H45" i="9"/>
  <c r="E45" i="9" s="1"/>
  <c r="B45" i="9" s="1"/>
  <c r="G45" i="9"/>
  <c r="F45" i="9"/>
  <c r="H44" i="9"/>
  <c r="E44" i="9" s="1"/>
  <c r="B44" i="9" s="1"/>
  <c r="G44" i="9"/>
  <c r="F44" i="9"/>
  <c r="H43" i="9"/>
  <c r="G43" i="9"/>
  <c r="F43" i="9"/>
  <c r="H42" i="9"/>
  <c r="G42" i="9"/>
  <c r="F42" i="9"/>
  <c r="H41" i="9"/>
  <c r="G41" i="9"/>
  <c r="F41" i="9"/>
  <c r="H40" i="9"/>
  <c r="E40" i="9" s="1"/>
  <c r="B40" i="9" s="1"/>
  <c r="G40" i="9"/>
  <c r="F40" i="9"/>
  <c r="H39" i="9"/>
  <c r="G39" i="9"/>
  <c r="F39" i="9"/>
  <c r="E39" i="9"/>
  <c r="B39" i="9" s="1"/>
  <c r="H38" i="9"/>
  <c r="G38" i="9"/>
  <c r="F38" i="9"/>
  <c r="H37" i="9"/>
  <c r="G37" i="9"/>
  <c r="F37" i="9"/>
  <c r="E37" i="9"/>
  <c r="B37" i="9" s="1"/>
  <c r="H36" i="9"/>
  <c r="G36" i="9"/>
  <c r="F36" i="9"/>
  <c r="E36" i="9"/>
  <c r="B36" i="9" s="1"/>
  <c r="H35" i="9"/>
  <c r="G35" i="9"/>
  <c r="E35" i="9" s="1"/>
  <c r="B35" i="9" s="1"/>
  <c r="F35" i="9"/>
  <c r="H34" i="9"/>
  <c r="G34" i="9"/>
  <c r="F34" i="9"/>
  <c r="H33" i="9"/>
  <c r="G33" i="9"/>
  <c r="F33" i="9"/>
  <c r="H32" i="9"/>
  <c r="G32" i="9"/>
  <c r="E32" i="9" s="1"/>
  <c r="B32" i="9" s="1"/>
  <c r="F32" i="9"/>
  <c r="H31" i="9"/>
  <c r="G31" i="9"/>
  <c r="F31" i="9"/>
  <c r="E31" i="9"/>
  <c r="B31" i="9" s="1"/>
  <c r="H30" i="9"/>
  <c r="G30" i="9"/>
  <c r="E30" i="9" s="1"/>
  <c r="B30" i="9" s="1"/>
  <c r="F30" i="9"/>
  <c r="H29" i="9"/>
  <c r="G29" i="9"/>
  <c r="F29" i="9"/>
  <c r="H28" i="9"/>
  <c r="E28" i="9" s="1"/>
  <c r="B28" i="9" s="1"/>
  <c r="G28" i="9"/>
  <c r="F28" i="9"/>
  <c r="H27" i="9"/>
  <c r="G27" i="9"/>
  <c r="F27" i="9"/>
  <c r="H26" i="9"/>
  <c r="G26" i="9"/>
  <c r="E26" i="9" s="1"/>
  <c r="B26" i="9" s="1"/>
  <c r="F26" i="9"/>
  <c r="H25" i="9"/>
  <c r="G25" i="9"/>
  <c r="F25" i="9"/>
  <c r="H24" i="9"/>
  <c r="G24" i="9"/>
  <c r="F24" i="9"/>
  <c r="E24" i="9"/>
  <c r="B24" i="9" s="1"/>
  <c r="H23" i="9"/>
  <c r="G23" i="9"/>
  <c r="F23" i="9"/>
  <c r="E23" i="9"/>
  <c r="H22" i="9"/>
  <c r="G22" i="9"/>
  <c r="F22" i="9"/>
  <c r="F21" i="9"/>
  <c r="F4" i="9"/>
  <c r="O3" i="9"/>
  <c r="G275" i="9" s="1"/>
  <c r="E275" i="9" s="1"/>
  <c r="B275" i="9" s="1"/>
  <c r="I3" i="9"/>
  <c r="H3" i="9"/>
  <c r="G3" i="9"/>
  <c r="D101" i="8"/>
  <c r="C1576" i="1" s="1"/>
  <c r="D95" i="8"/>
  <c r="D90" i="8"/>
  <c r="C1565" i="1" s="1"/>
  <c r="D85" i="8"/>
  <c r="D80" i="8"/>
  <c r="D75" i="8"/>
  <c r="D70" i="8"/>
  <c r="C1545" i="1" s="1"/>
  <c r="D65" i="8"/>
  <c r="D60" i="8"/>
  <c r="D55" i="8"/>
  <c r="D50" i="8"/>
  <c r="D44" i="8"/>
  <c r="D36" i="8"/>
  <c r="C1511" i="1" s="1"/>
  <c r="D26" i="8"/>
  <c r="D18" i="8"/>
  <c r="D8" i="8"/>
  <c r="C1483" i="1" s="1"/>
  <c r="H1483" i="1" s="1"/>
  <c r="D6" i="8"/>
  <c r="C1481" i="1" s="1"/>
  <c r="H1481" i="1" s="1"/>
  <c r="E44" i="7"/>
  <c r="D44" i="7"/>
  <c r="E39" i="7"/>
  <c r="D39" i="7"/>
  <c r="D38" i="7" s="1"/>
  <c r="H31" i="3" s="1"/>
  <c r="E38" i="7"/>
  <c r="E30" i="7"/>
  <c r="D30" i="7"/>
  <c r="E23" i="7"/>
  <c r="E22" i="7" s="1"/>
  <c r="D1453" i="1" s="1"/>
  <c r="D23" i="7"/>
  <c r="E14" i="7"/>
  <c r="D14" i="7"/>
  <c r="E7" i="7"/>
  <c r="D7" i="7"/>
  <c r="E6" i="7"/>
  <c r="D6" i="7"/>
  <c r="F140" i="6"/>
  <c r="F139" i="6"/>
  <c r="F138" i="6"/>
  <c r="F137" i="6"/>
  <c r="F136" i="6"/>
  <c r="F135" i="6"/>
  <c r="F134" i="6"/>
  <c r="F133" i="6"/>
  <c r="F132" i="6"/>
  <c r="F131" i="6"/>
  <c r="E130" i="6"/>
  <c r="D130" i="6"/>
  <c r="D129" i="6" s="1"/>
  <c r="E129" i="6"/>
  <c r="F128" i="6"/>
  <c r="F127" i="6"/>
  <c r="F126" i="6"/>
  <c r="F125" i="6"/>
  <c r="F124" i="6"/>
  <c r="F123" i="6"/>
  <c r="E122" i="6"/>
  <c r="D122" i="6"/>
  <c r="F121" i="6"/>
  <c r="F120" i="6"/>
  <c r="F119" i="6"/>
  <c r="F118" i="6"/>
  <c r="E118" i="6"/>
  <c r="D118" i="6"/>
  <c r="F117" i="6"/>
  <c r="F116" i="6"/>
  <c r="F115" i="6"/>
  <c r="E115" i="6"/>
  <c r="D115" i="6"/>
  <c r="E114" i="6"/>
  <c r="I27" i="3" s="1"/>
  <c r="F113" i="6"/>
  <c r="F112" i="6"/>
  <c r="F111" i="6"/>
  <c r="F110" i="6"/>
  <c r="F109" i="6"/>
  <c r="F108" i="6"/>
  <c r="E107" i="6"/>
  <c r="D1401" i="1" s="1"/>
  <c r="D107" i="6"/>
  <c r="F106" i="6"/>
  <c r="F105" i="6"/>
  <c r="F104" i="6"/>
  <c r="F103" i="6"/>
  <c r="F102" i="6"/>
  <c r="F101" i="6"/>
  <c r="F100" i="6"/>
  <c r="E99" i="6"/>
  <c r="D99" i="6"/>
  <c r="F99" i="6" s="1"/>
  <c r="F98" i="6"/>
  <c r="F97" i="6"/>
  <c r="F96" i="6"/>
  <c r="F95" i="6"/>
  <c r="F94" i="6"/>
  <c r="E94" i="6"/>
  <c r="D94" i="6"/>
  <c r="F93" i="6"/>
  <c r="F92" i="6"/>
  <c r="F91" i="6"/>
  <c r="E90" i="6"/>
  <c r="E89" i="6" s="1"/>
  <c r="D90" i="6"/>
  <c r="F90" i="6" s="1"/>
  <c r="F88" i="6"/>
  <c r="F87" i="6"/>
  <c r="F86" i="6"/>
  <c r="F85" i="6"/>
  <c r="F84" i="6"/>
  <c r="F83" i="6"/>
  <c r="E82" i="6"/>
  <c r="D82" i="6"/>
  <c r="F81" i="6"/>
  <c r="F80" i="6"/>
  <c r="F79" i="6"/>
  <c r="F78" i="6"/>
  <c r="F77" i="6"/>
  <c r="F76" i="6"/>
  <c r="E75" i="6"/>
  <c r="F75" i="6" s="1"/>
  <c r="D75" i="6"/>
  <c r="F74" i="6"/>
  <c r="F73" i="6"/>
  <c r="F72" i="6"/>
  <c r="F71" i="6"/>
  <c r="F70" i="6"/>
  <c r="F69" i="6"/>
  <c r="F68" i="6"/>
  <c r="F67" i="6"/>
  <c r="E66" i="6"/>
  <c r="D66" i="6"/>
  <c r="F66" i="6" s="1"/>
  <c r="F65" i="6"/>
  <c r="F64" i="6"/>
  <c r="F63" i="6"/>
  <c r="F62" i="6"/>
  <c r="E61" i="6"/>
  <c r="D61" i="6"/>
  <c r="F61" i="6" s="1"/>
  <c r="F60" i="6"/>
  <c r="F59" i="6"/>
  <c r="F58" i="6"/>
  <c r="F57" i="6"/>
  <c r="F56" i="6"/>
  <c r="F55" i="6"/>
  <c r="E54" i="6"/>
  <c r="F54" i="6" s="1"/>
  <c r="D54" i="6"/>
  <c r="F53" i="6"/>
  <c r="F52" i="6"/>
  <c r="F51" i="6"/>
  <c r="E50" i="6"/>
  <c r="D50" i="6"/>
  <c r="F50" i="6" s="1"/>
  <c r="F49" i="6"/>
  <c r="F48" i="6"/>
  <c r="F47" i="6"/>
  <c r="F46" i="6"/>
  <c r="F45" i="6"/>
  <c r="F44" i="6"/>
  <c r="E43" i="6"/>
  <c r="D43" i="6"/>
  <c r="F43" i="6" s="1"/>
  <c r="F42" i="6"/>
  <c r="F41" i="6"/>
  <c r="F40" i="6"/>
  <c r="E39" i="6"/>
  <c r="D1333" i="1" s="1"/>
  <c r="D39" i="6"/>
  <c r="F38" i="6"/>
  <c r="F37" i="6"/>
  <c r="E36" i="6"/>
  <c r="D36" i="6"/>
  <c r="F34" i="6"/>
  <c r="F33" i="6"/>
  <c r="F32" i="6"/>
  <c r="F31" i="6"/>
  <c r="F30" i="6"/>
  <c r="F29" i="6"/>
  <c r="F28" i="6"/>
  <c r="E28" i="6"/>
  <c r="D28" i="6"/>
  <c r="F27" i="6"/>
  <c r="F26" i="6"/>
  <c r="F25" i="6"/>
  <c r="F24" i="6"/>
  <c r="F23" i="6"/>
  <c r="F22" i="6"/>
  <c r="E22" i="6"/>
  <c r="D22" i="6"/>
  <c r="F21" i="6"/>
  <c r="F20" i="6"/>
  <c r="F19" i="6"/>
  <c r="F18" i="6"/>
  <c r="F17" i="6"/>
  <c r="F16" i="6"/>
  <c r="F15" i="6"/>
  <c r="F14" i="6"/>
  <c r="E13" i="6"/>
  <c r="D1307" i="1" s="1"/>
  <c r="D13" i="6"/>
  <c r="C1307" i="1"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E250" i="5"/>
  <c r="D250" i="5"/>
  <c r="D245" i="5" s="1"/>
  <c r="C1222" i="1" s="1"/>
  <c r="F249" i="5"/>
  <c r="F248" i="5"/>
  <c r="F247" i="5"/>
  <c r="E246" i="5"/>
  <c r="E245" i="5" s="1"/>
  <c r="D1222" i="1" s="1"/>
  <c r="D246" i="5"/>
  <c r="F244" i="5"/>
  <c r="F243" i="5"/>
  <c r="E242" i="5"/>
  <c r="D242" i="5"/>
  <c r="F242" i="5" s="1"/>
  <c r="F241" i="5"/>
  <c r="F240" i="5"/>
  <c r="E239" i="5"/>
  <c r="E238" i="5"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F207" i="5"/>
  <c r="E207" i="5"/>
  <c r="D207" i="5"/>
  <c r="D206" i="5" s="1"/>
  <c r="G310" i="9" s="1"/>
  <c r="E206" i="5"/>
  <c r="F205" i="5"/>
  <c r="F204" i="5"/>
  <c r="F203" i="5"/>
  <c r="F202" i="5"/>
  <c r="F201" i="5"/>
  <c r="F200" i="5"/>
  <c r="F199" i="5"/>
  <c r="E198" i="5"/>
  <c r="E190" i="5" s="1"/>
  <c r="H309" i="9" s="1"/>
  <c r="D198" i="5"/>
  <c r="F198" i="5" s="1"/>
  <c r="F197" i="5"/>
  <c r="F196" i="5"/>
  <c r="F195" i="5"/>
  <c r="F194" i="5"/>
  <c r="F193" i="5"/>
  <c r="F192" i="5"/>
  <c r="F191" i="5"/>
  <c r="E191" i="5"/>
  <c r="D191" i="5"/>
  <c r="D190" i="5"/>
  <c r="F189" i="5"/>
  <c r="F188" i="5"/>
  <c r="F187" i="5"/>
  <c r="F186" i="5"/>
  <c r="F185" i="5"/>
  <c r="F184" i="5"/>
  <c r="F183" i="5"/>
  <c r="F182" i="5"/>
  <c r="F181" i="5"/>
  <c r="E180" i="5"/>
  <c r="D180" i="5"/>
  <c r="F180" i="5" s="1"/>
  <c r="F179" i="5"/>
  <c r="F178" i="5"/>
  <c r="E177" i="5"/>
  <c r="H307" i="9" s="1"/>
  <c r="D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D149" i="5"/>
  <c r="G290" i="9" s="1"/>
  <c r="F148" i="5"/>
  <c r="F147" i="5"/>
  <c r="D146" i="5"/>
  <c r="F145" i="5"/>
  <c r="F144" i="5"/>
  <c r="F143" i="5"/>
  <c r="E142" i="5"/>
  <c r="D142" i="5"/>
  <c r="F142" i="5" s="1"/>
  <c r="F141" i="5"/>
  <c r="F140" i="5"/>
  <c r="F139" i="5"/>
  <c r="F138" i="5"/>
  <c r="F137" i="5"/>
  <c r="F136" i="5"/>
  <c r="F135" i="5"/>
  <c r="E135" i="5"/>
  <c r="D135" i="5"/>
  <c r="D134" i="5"/>
  <c r="F133" i="5"/>
  <c r="F132" i="5"/>
  <c r="F131" i="5"/>
  <c r="F130" i="5"/>
  <c r="F129" i="5"/>
  <c r="F128" i="5"/>
  <c r="F127" i="5"/>
  <c r="F126" i="5"/>
  <c r="E126" i="5"/>
  <c r="D126" i="5"/>
  <c r="F125" i="5"/>
  <c r="F124" i="5"/>
  <c r="F123" i="5"/>
  <c r="F122" i="5"/>
  <c r="F121" i="5"/>
  <c r="F120" i="5"/>
  <c r="E119" i="5"/>
  <c r="E118" i="5" s="1"/>
  <c r="D119" i="5"/>
  <c r="F119" i="5" s="1"/>
  <c r="F118" i="5"/>
  <c r="D118"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87" i="5"/>
  <c r="D87" i="5"/>
  <c r="F86" i="5"/>
  <c r="F85" i="5"/>
  <c r="F84" i="5"/>
  <c r="F83" i="5"/>
  <c r="F82" i="5"/>
  <c r="F81" i="5"/>
  <c r="F80" i="5"/>
  <c r="F79" i="5"/>
  <c r="E79" i="5"/>
  <c r="D79" i="5"/>
  <c r="E78" i="5"/>
  <c r="F78" i="5" s="1"/>
  <c r="D78" i="5"/>
  <c r="F77" i="5"/>
  <c r="F76" i="5"/>
  <c r="F75" i="5"/>
  <c r="F74" i="5"/>
  <c r="F73" i="5"/>
  <c r="F72" i="5"/>
  <c r="F71" i="5"/>
  <c r="E70" i="5"/>
  <c r="D70" i="5"/>
  <c r="E69" i="5"/>
  <c r="F67" i="5"/>
  <c r="F66" i="5"/>
  <c r="F65" i="5"/>
  <c r="F64" i="5"/>
  <c r="E63" i="5"/>
  <c r="D63" i="5"/>
  <c r="F63" i="5" s="1"/>
  <c r="F62" i="5"/>
  <c r="F61" i="5"/>
  <c r="F60" i="5"/>
  <c r="F59" i="5"/>
  <c r="F58" i="5"/>
  <c r="F57" i="5"/>
  <c r="E56" i="5"/>
  <c r="D1034" i="1" s="1"/>
  <c r="H1034" i="1" s="1"/>
  <c r="D56" i="5"/>
  <c r="F55" i="5"/>
  <c r="F54" i="5"/>
  <c r="F53" i="5"/>
  <c r="F52" i="5"/>
  <c r="E52" i="5"/>
  <c r="D52" i="5"/>
  <c r="F51" i="5"/>
  <c r="F50" i="5"/>
  <c r="F49" i="5"/>
  <c r="F48" i="5"/>
  <c r="F47" i="5"/>
  <c r="F46" i="5"/>
  <c r="E45" i="5"/>
  <c r="D45" i="5"/>
  <c r="F44" i="5"/>
  <c r="F43" i="5"/>
  <c r="F42" i="5"/>
  <c r="F41" i="5"/>
  <c r="E41" i="5"/>
  <c r="D41" i="5"/>
  <c r="F40" i="5"/>
  <c r="F39" i="5"/>
  <c r="F38" i="5"/>
  <c r="F37" i="5"/>
  <c r="F36" i="5"/>
  <c r="E35" i="5"/>
  <c r="D1013" i="1" s="1"/>
  <c r="D35" i="5"/>
  <c r="F34" i="5"/>
  <c r="F33" i="5"/>
  <c r="F32" i="5"/>
  <c r="F31" i="5"/>
  <c r="F30" i="5"/>
  <c r="E29" i="5"/>
  <c r="F29" i="5" s="1"/>
  <c r="D29" i="5"/>
  <c r="F28" i="5"/>
  <c r="F27" i="5"/>
  <c r="F26" i="5"/>
  <c r="F25" i="5"/>
  <c r="F24" i="5"/>
  <c r="F23" i="5"/>
  <c r="F22" i="5"/>
  <c r="F21" i="5"/>
  <c r="F20" i="5"/>
  <c r="E19" i="5"/>
  <c r="D19" i="5"/>
  <c r="C997" i="1" s="1"/>
  <c r="F18" i="5"/>
  <c r="F17" i="5"/>
  <c r="F16" i="5"/>
  <c r="F15" i="5"/>
  <c r="F14" i="5"/>
  <c r="E13" i="5"/>
  <c r="D13" i="5"/>
  <c r="C991" i="1" s="1"/>
  <c r="F11" i="5"/>
  <c r="F10" i="5"/>
  <c r="F9" i="5"/>
  <c r="E8" i="5"/>
  <c r="D8" i="5"/>
  <c r="C986" i="1"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9" i="4" s="1"/>
  <c r="F628" i="4"/>
  <c r="F627" i="4"/>
  <c r="E626" i="4"/>
  <c r="E625" i="4" s="1"/>
  <c r="D626" i="4"/>
  <c r="F626" i="4" s="1"/>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3" i="9" s="1"/>
  <c r="D603" i="4"/>
  <c r="G143" i="9" s="1"/>
  <c r="F602" i="4"/>
  <c r="F601" i="4"/>
  <c r="F600" i="4"/>
  <c r="E599" i="4"/>
  <c r="E593" i="4" s="1"/>
  <c r="D599" i="4"/>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F581" i="4"/>
  <c r="E581" i="4"/>
  <c r="E580" i="4" s="1"/>
  <c r="D581" i="4"/>
  <c r="D580" i="4"/>
  <c r="F580" i="4" s="1"/>
  <c r="F579" i="4"/>
  <c r="F578" i="4"/>
  <c r="F577" i="4"/>
  <c r="E577" i="4"/>
  <c r="D577" i="4"/>
  <c r="F576" i="4"/>
  <c r="F575" i="4"/>
  <c r="F574" i="4"/>
  <c r="E574" i="4"/>
  <c r="D574" i="4"/>
  <c r="F573" i="4"/>
  <c r="F572" i="4"/>
  <c r="E571" i="4"/>
  <c r="D571" i="4"/>
  <c r="F571" i="4" s="1"/>
  <c r="F570" i="4"/>
  <c r="F569" i="4"/>
  <c r="F568" i="4"/>
  <c r="E568" i="4"/>
  <c r="D568" i="4"/>
  <c r="E567" i="4"/>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E529" i="4" s="1"/>
  <c r="D535" i="4"/>
  <c r="F535" i="4" s="1"/>
  <c r="F534" i="4"/>
  <c r="F533" i="4"/>
  <c r="F532" i="4"/>
  <c r="F531" i="4"/>
  <c r="E530" i="4"/>
  <c r="D530" i="4"/>
  <c r="F530" i="4" s="1"/>
  <c r="F527" i="4"/>
  <c r="F526" i="4"/>
  <c r="F525" i="4"/>
  <c r="E525" i="4"/>
  <c r="D525" i="4"/>
  <c r="F524" i="4"/>
  <c r="F523" i="4"/>
  <c r="E522" i="4"/>
  <c r="D522" i="4"/>
  <c r="F522" i="4" s="1"/>
  <c r="F521" i="4"/>
  <c r="F520" i="4"/>
  <c r="E519" i="4"/>
  <c r="D519" i="4"/>
  <c r="F519" i="4" s="1"/>
  <c r="F518" i="4"/>
  <c r="F517" i="4"/>
  <c r="E516" i="4"/>
  <c r="E515" i="4" s="1"/>
  <c r="D516" i="4"/>
  <c r="F516"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95" i="4"/>
  <c r="F494" i="4"/>
  <c r="F493" i="4"/>
  <c r="F492" i="4"/>
  <c r="F491" i="4"/>
  <c r="E490" i="4"/>
  <c r="D490" i="4"/>
  <c r="F490" i="4" s="1"/>
  <c r="F489" i="4"/>
  <c r="F488" i="4"/>
  <c r="F487" i="4"/>
  <c r="F486" i="4"/>
  <c r="E485" i="4"/>
  <c r="D485" i="4"/>
  <c r="F485" i="4" s="1"/>
  <c r="F483" i="4"/>
  <c r="F482" i="4"/>
  <c r="E481" i="4"/>
  <c r="D481" i="4"/>
  <c r="F480" i="4"/>
  <c r="F479" i="4"/>
  <c r="E478" i="4"/>
  <c r="D478" i="4"/>
  <c r="F478" i="4" s="1"/>
  <c r="F477" i="4"/>
  <c r="F476" i="4"/>
  <c r="F475" i="4"/>
  <c r="F474" i="4"/>
  <c r="E473" i="4"/>
  <c r="D473" i="4"/>
  <c r="F473" i="4" s="1"/>
  <c r="F471" i="4"/>
  <c r="F470" i="4"/>
  <c r="E469" i="4"/>
  <c r="E459" i="4" s="1"/>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D422" i="4"/>
  <c r="E418" i="4"/>
  <c r="F418" i="4" s="1"/>
  <c r="D418" i="4"/>
  <c r="F417" i="4"/>
  <c r="E417" i="4"/>
  <c r="D417" i="4"/>
  <c r="D644" i="4" s="1"/>
  <c r="F644" i="4" s="1"/>
  <c r="E416" i="4"/>
  <c r="D416" i="4"/>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E388" i="4"/>
  <c r="D388" i="4"/>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D359" i="1" s="1"/>
  <c r="D364" i="4"/>
  <c r="F362" i="4"/>
  <c r="F361" i="4"/>
  <c r="F360" i="4"/>
  <c r="F359" i="4"/>
  <c r="F358" i="4"/>
  <c r="F357" i="4"/>
  <c r="E356" i="4"/>
  <c r="D356" i="4"/>
  <c r="F356" i="4" s="1"/>
  <c r="F355" i="4"/>
  <c r="F354" i="4"/>
  <c r="F353" i="4"/>
  <c r="F352" i="4"/>
  <c r="E352" i="4"/>
  <c r="D352" i="4"/>
  <c r="F351" i="4"/>
  <c r="D351" i="4"/>
  <c r="F349" i="4"/>
  <c r="E348" i="4"/>
  <c r="D348" i="4"/>
  <c r="F348" i="4" s="1"/>
  <c r="F347" i="4"/>
  <c r="F346" i="4"/>
  <c r="E345" i="4"/>
  <c r="D345" i="4"/>
  <c r="E344" i="4"/>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0" i="4"/>
  <c r="F309" i="4"/>
  <c r="F308" i="4"/>
  <c r="F307" i="4"/>
  <c r="F306" i="4"/>
  <c r="F305" i="4"/>
  <c r="E304" i="4"/>
  <c r="D304" i="4"/>
  <c r="F304" i="4" s="1"/>
  <c r="F303" i="4"/>
  <c r="F302" i="4"/>
  <c r="F301" i="4"/>
  <c r="F300" i="4"/>
  <c r="E300" i="4"/>
  <c r="D300" i="4"/>
  <c r="E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0" i="1" s="1"/>
  <c r="D264" i="4"/>
  <c r="F262" i="4"/>
  <c r="F261" i="4"/>
  <c r="F260" i="4"/>
  <c r="E259" i="4"/>
  <c r="D259" i="4"/>
  <c r="F258" i="4"/>
  <c r="F257" i="4"/>
  <c r="F256" i="4"/>
  <c r="F255" i="4"/>
  <c r="F254" i="4"/>
  <c r="E253" i="4"/>
  <c r="D253" i="4"/>
  <c r="F253" i="4" s="1"/>
  <c r="D252" i="4"/>
  <c r="F251" i="4"/>
  <c r="F250" i="4"/>
  <c r="F249" i="4"/>
  <c r="F248" i="4"/>
  <c r="F247" i="4"/>
  <c r="E247" i="4"/>
  <c r="D247" i="4"/>
  <c r="F246" i="4"/>
  <c r="F245" i="4"/>
  <c r="E244" i="4"/>
  <c r="D244" i="4"/>
  <c r="F244" i="4" s="1"/>
  <c r="F243" i="4"/>
  <c r="F242" i="4"/>
  <c r="F241" i="4"/>
  <c r="E240" i="4"/>
  <c r="D236" i="1" s="1"/>
  <c r="D240" i="4"/>
  <c r="F239" i="4"/>
  <c r="F238" i="4"/>
  <c r="F237" i="4"/>
  <c r="E236" i="4"/>
  <c r="D236" i="4"/>
  <c r="F236" i="4" s="1"/>
  <c r="F235" i="4"/>
  <c r="F234" i="4"/>
  <c r="F233" i="4"/>
  <c r="F232" i="4"/>
  <c r="E231" i="4"/>
  <c r="F231" i="4" s="1"/>
  <c r="D231" i="4"/>
  <c r="F230" i="4"/>
  <c r="F229" i="4"/>
  <c r="E228" i="4"/>
  <c r="D228" i="4"/>
  <c r="F228" i="4" s="1"/>
  <c r="F227" i="4"/>
  <c r="F226" i="4"/>
  <c r="E225" i="4"/>
  <c r="D225" i="4"/>
  <c r="F223" i="4"/>
  <c r="F222" i="4"/>
  <c r="F221" i="4"/>
  <c r="F220" i="4"/>
  <c r="E219" i="4"/>
  <c r="D219" i="4"/>
  <c r="F218" i="4"/>
  <c r="F217" i="4"/>
  <c r="F216" i="4"/>
  <c r="E216" i="4"/>
  <c r="D216" i="4"/>
  <c r="D215" i="4" s="1"/>
  <c r="F214" i="4"/>
  <c r="F213" i="4"/>
  <c r="F212" i="4"/>
  <c r="F211" i="4"/>
  <c r="E210" i="4"/>
  <c r="F210" i="4" s="1"/>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4" i="4"/>
  <c r="D163" i="4"/>
  <c r="F162" i="4"/>
  <c r="F161" i="4"/>
  <c r="F160" i="4"/>
  <c r="F159" i="4"/>
  <c r="E159" i="4"/>
  <c r="D159" i="4"/>
  <c r="F158" i="4"/>
  <c r="F157" i="4"/>
  <c r="F156" i="4"/>
  <c r="F155" i="4"/>
  <c r="F154" i="4"/>
  <c r="F153" i="4"/>
  <c r="E153" i="4"/>
  <c r="D153" i="4"/>
  <c r="E152" i="4"/>
  <c r="D148" i="1" s="1"/>
  <c r="D152" i="4"/>
  <c r="F150" i="4"/>
  <c r="F149" i="4"/>
  <c r="F148" i="4"/>
  <c r="F147" i="4"/>
  <c r="F146" i="4"/>
  <c r="F145" i="4"/>
  <c r="F144" i="4"/>
  <c r="F143" i="4"/>
  <c r="F142" i="4"/>
  <c r="F141" i="4"/>
  <c r="E140" i="4"/>
  <c r="D140" i="4"/>
  <c r="E139" i="4"/>
  <c r="F138" i="4"/>
  <c r="F137" i="4"/>
  <c r="F136" i="4"/>
  <c r="F135" i="4"/>
  <c r="E134" i="4"/>
  <c r="D134" i="4"/>
  <c r="D133" i="4" s="1"/>
  <c r="F133" i="4"/>
  <c r="E133" i="4"/>
  <c r="F132" i="4"/>
  <c r="F131" i="4"/>
  <c r="F130" i="4"/>
  <c r="F129" i="4"/>
  <c r="F128" i="4"/>
  <c r="E128" i="4"/>
  <c r="D128" i="4"/>
  <c r="F127" i="4"/>
  <c r="F126" i="4"/>
  <c r="E125" i="4"/>
  <c r="F125" i="4" s="1"/>
  <c r="D125" i="4"/>
  <c r="D124" i="4"/>
  <c r="F123" i="4"/>
  <c r="F122" i="4"/>
  <c r="F121" i="4"/>
  <c r="E120" i="4"/>
  <c r="D120" i="4"/>
  <c r="F120" i="4" s="1"/>
  <c r="F119" i="4"/>
  <c r="F118" i="4"/>
  <c r="F117" i="4"/>
  <c r="F116" i="4"/>
  <c r="F115" i="4"/>
  <c r="F114" i="4"/>
  <c r="F113" i="4"/>
  <c r="F112" i="4"/>
  <c r="E112" i="4"/>
  <c r="D112" i="4"/>
  <c r="F111" i="4"/>
  <c r="F110" i="4"/>
  <c r="F109" i="4"/>
  <c r="F108" i="4"/>
  <c r="E107" i="4"/>
  <c r="D107" i="4"/>
  <c r="F105" i="4"/>
  <c r="F104" i="4"/>
  <c r="F103" i="4"/>
  <c r="F102" i="4"/>
  <c r="F101" i="4"/>
  <c r="F100" i="4"/>
  <c r="F99" i="4"/>
  <c r="E98" i="4"/>
  <c r="D98" i="4"/>
  <c r="F97" i="4"/>
  <c r="F96" i="4"/>
  <c r="F95" i="4"/>
  <c r="F94" i="4"/>
  <c r="F93" i="4"/>
  <c r="F92" i="4"/>
  <c r="E91" i="4"/>
  <c r="F91" i="4" s="1"/>
  <c r="D91" i="4"/>
  <c r="F90" i="4"/>
  <c r="F89" i="4"/>
  <c r="F88" i="4"/>
  <c r="F87" i="4"/>
  <c r="F86" i="4"/>
  <c r="F85" i="4"/>
  <c r="F84" i="4"/>
  <c r="E83" i="4"/>
  <c r="D83" i="4"/>
  <c r="F83" i="4" s="1"/>
  <c r="F81" i="4"/>
  <c r="F80" i="4"/>
  <c r="F79" i="4"/>
  <c r="F78" i="4"/>
  <c r="F77" i="4"/>
  <c r="E77" i="4"/>
  <c r="D77" i="4"/>
  <c r="F76" i="4"/>
  <c r="F75" i="4"/>
  <c r="E74" i="4"/>
  <c r="D70" i="1" s="1"/>
  <c r="D74" i="4"/>
  <c r="F73" i="4"/>
  <c r="F72" i="4"/>
  <c r="E71" i="4"/>
  <c r="D71" i="4"/>
  <c r="F70" i="4"/>
  <c r="F69" i="4"/>
  <c r="E68" i="4"/>
  <c r="D68" i="4"/>
  <c r="F68" i="4" s="1"/>
  <c r="F67" i="4"/>
  <c r="F66" i="4"/>
  <c r="F65" i="4"/>
  <c r="E65" i="4"/>
  <c r="D65" i="4"/>
  <c r="F64" i="4"/>
  <c r="F63" i="4"/>
  <c r="F62" i="4"/>
  <c r="E62" i="4"/>
  <c r="D62" i="4"/>
  <c r="F61" i="4"/>
  <c r="F60" i="4"/>
  <c r="E59" i="4"/>
  <c r="D59" i="4"/>
  <c r="F58" i="4"/>
  <c r="F57" i="4"/>
  <c r="F56" i="4"/>
  <c r="F55" i="4"/>
  <c r="F54" i="4"/>
  <c r="E54" i="4"/>
  <c r="D54" i="4"/>
  <c r="F53" i="4"/>
  <c r="F52" i="4"/>
  <c r="E51" i="4"/>
  <c r="D51" i="4"/>
  <c r="F51" i="4" s="1"/>
  <c r="F49" i="4"/>
  <c r="F48" i="4"/>
  <c r="F47" i="4"/>
  <c r="F46" i="4"/>
  <c r="F45" i="4"/>
  <c r="E45" i="4"/>
  <c r="E44" i="4" s="1"/>
  <c r="D45" i="4"/>
  <c r="F44" i="4"/>
  <c r="D44" i="4"/>
  <c r="F43" i="4"/>
  <c r="F42" i="4"/>
  <c r="F41" i="4"/>
  <c r="E40" i="4"/>
  <c r="D40" i="4"/>
  <c r="F40" i="4" s="1"/>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E7" i="4" s="1"/>
  <c r="D3" i="1" s="1"/>
  <c r="D8" i="4"/>
  <c r="G36" i="3"/>
  <c r="B36" i="3"/>
  <c r="G35" i="3"/>
  <c r="B35" i="3"/>
  <c r="G34" i="3"/>
  <c r="B34" i="3"/>
  <c r="I33" i="3"/>
  <c r="G33" i="3"/>
  <c r="B33" i="3"/>
  <c r="I32" i="3"/>
  <c r="H32" i="3"/>
  <c r="G32" i="3"/>
  <c r="B32" i="3"/>
  <c r="I31" i="3"/>
  <c r="G31" i="3"/>
  <c r="B31" i="3"/>
  <c r="I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79" i="1"/>
  <c r="C1579" i="1"/>
  <c r="H1579" i="1" s="1"/>
  <c r="C1578" i="1"/>
  <c r="H1577" i="1"/>
  <c r="G1577" i="1"/>
  <c r="C1577" i="1"/>
  <c r="C1575" i="1"/>
  <c r="H1574" i="1"/>
  <c r="C1574" i="1"/>
  <c r="G1574" i="1" s="1"/>
  <c r="H1573" i="1"/>
  <c r="G1573" i="1"/>
  <c r="C1573" i="1"/>
  <c r="C1572" i="1"/>
  <c r="G1571" i="1"/>
  <c r="C1571" i="1"/>
  <c r="H1571" i="1" s="1"/>
  <c r="C1570" i="1"/>
  <c r="H1569" i="1"/>
  <c r="G1569" i="1"/>
  <c r="C1569" i="1"/>
  <c r="H1568" i="1"/>
  <c r="G1568" i="1"/>
  <c r="C1568" i="1"/>
  <c r="C1567" i="1"/>
  <c r="H1566" i="1"/>
  <c r="C1566" i="1"/>
  <c r="G1566" i="1" s="1"/>
  <c r="H1565" i="1"/>
  <c r="G1565" i="1"/>
  <c r="H1564" i="1"/>
  <c r="C1564" i="1"/>
  <c r="G1564" i="1" s="1"/>
  <c r="G1563" i="1"/>
  <c r="C1563" i="1"/>
  <c r="H1563" i="1" s="1"/>
  <c r="C1562" i="1"/>
  <c r="G1562" i="1" s="1"/>
  <c r="H1561" i="1"/>
  <c r="G1561" i="1"/>
  <c r="C1561" i="1"/>
  <c r="C1560" i="1"/>
  <c r="H1560" i="1" s="1"/>
  <c r="C1559" i="1"/>
  <c r="H1559" i="1" s="1"/>
  <c r="H1558" i="1"/>
  <c r="C1558" i="1"/>
  <c r="G1558" i="1" s="1"/>
  <c r="H1557" i="1"/>
  <c r="G1557" i="1"/>
  <c r="C1557" i="1"/>
  <c r="C1556" i="1"/>
  <c r="G1556" i="1" s="1"/>
  <c r="G1555" i="1"/>
  <c r="C1555" i="1"/>
  <c r="H1555" i="1" s="1"/>
  <c r="C1554" i="1"/>
  <c r="G1554" i="1" s="1"/>
  <c r="H1553" i="1"/>
  <c r="G1553" i="1"/>
  <c r="C1553" i="1"/>
  <c r="G1552" i="1"/>
  <c r="C1552" i="1"/>
  <c r="H1552" i="1" s="1"/>
  <c r="C1551" i="1"/>
  <c r="H1551" i="1" s="1"/>
  <c r="C1550" i="1"/>
  <c r="G1550" i="1" s="1"/>
  <c r="H1549" i="1"/>
  <c r="G1549" i="1"/>
  <c r="C1549" i="1"/>
  <c r="H1548" i="1"/>
  <c r="C1548" i="1"/>
  <c r="G1548" i="1" s="1"/>
  <c r="G1547" i="1"/>
  <c r="C1547" i="1"/>
  <c r="H1547" i="1" s="1"/>
  <c r="C1546" i="1"/>
  <c r="G1546" i="1" s="1"/>
  <c r="H1545" i="1"/>
  <c r="G1545" i="1"/>
  <c r="C1544" i="1"/>
  <c r="G1543" i="1"/>
  <c r="C1543" i="1"/>
  <c r="H1543" i="1" s="1"/>
  <c r="C1542" i="1"/>
  <c r="H1541" i="1"/>
  <c r="G1541" i="1"/>
  <c r="C1541" i="1"/>
  <c r="H1540" i="1"/>
  <c r="G1540" i="1"/>
  <c r="C1540" i="1"/>
  <c r="C1539" i="1"/>
  <c r="H1538" i="1"/>
  <c r="C1538" i="1"/>
  <c r="G1538" i="1" s="1"/>
  <c r="H1537" i="1"/>
  <c r="G1537" i="1"/>
  <c r="C1537" i="1"/>
  <c r="C1536" i="1"/>
  <c r="G1535" i="1"/>
  <c r="C1535" i="1"/>
  <c r="H1535" i="1" s="1"/>
  <c r="G1534" i="1"/>
  <c r="C1534" i="1"/>
  <c r="H1534" i="1" s="1"/>
  <c r="C1533" i="1"/>
  <c r="H1532" i="1"/>
  <c r="C1532" i="1"/>
  <c r="G1532" i="1" s="1"/>
  <c r="H1531" i="1"/>
  <c r="G1531" i="1"/>
  <c r="C1531" i="1"/>
  <c r="G1530" i="1"/>
  <c r="C1530" i="1"/>
  <c r="H1530" i="1" s="1"/>
  <c r="C1529" i="1"/>
  <c r="H1528" i="1"/>
  <c r="C1528" i="1"/>
  <c r="G1528" i="1" s="1"/>
  <c r="H1527" i="1"/>
  <c r="G1527" i="1"/>
  <c r="C1527" i="1"/>
  <c r="G1526" i="1"/>
  <c r="C1526" i="1"/>
  <c r="H1526" i="1" s="1"/>
  <c r="C1525" i="1"/>
  <c r="H1523" i="1"/>
  <c r="G1523" i="1"/>
  <c r="C1523" i="1"/>
  <c r="G1522" i="1"/>
  <c r="C1522" i="1"/>
  <c r="H1522" i="1" s="1"/>
  <c r="C1521" i="1"/>
  <c r="H1520" i="1"/>
  <c r="C1520" i="1"/>
  <c r="G1520" i="1" s="1"/>
  <c r="H1516" i="1"/>
  <c r="C1516" i="1"/>
  <c r="G1516" i="1" s="1"/>
  <c r="C1515" i="1"/>
  <c r="H1515" i="1" s="1"/>
  <c r="G1514" i="1"/>
  <c r="C1514" i="1"/>
  <c r="H1514" i="1" s="1"/>
  <c r="C1513" i="1"/>
  <c r="H1512" i="1"/>
  <c r="C1512" i="1"/>
  <c r="G1512" i="1" s="1"/>
  <c r="C1510" i="1"/>
  <c r="H1510" i="1" s="1"/>
  <c r="C1509" i="1"/>
  <c r="H1509" i="1" s="1"/>
  <c r="C1508" i="1"/>
  <c r="G1508" i="1" s="1"/>
  <c r="H1507" i="1"/>
  <c r="C1507" i="1"/>
  <c r="G1507" i="1" s="1"/>
  <c r="H1506" i="1"/>
  <c r="G1506" i="1"/>
  <c r="C1506" i="1"/>
  <c r="C1505" i="1"/>
  <c r="H1505" i="1" s="1"/>
  <c r="C1504" i="1"/>
  <c r="G1504" i="1" s="1"/>
  <c r="C1503" i="1"/>
  <c r="H1503" i="1" s="1"/>
  <c r="C1502" i="1"/>
  <c r="H1502" i="1" s="1"/>
  <c r="C1501" i="1"/>
  <c r="H1501" i="1" s="1"/>
  <c r="H1500" i="1"/>
  <c r="C1500" i="1"/>
  <c r="G1500" i="1" s="1"/>
  <c r="H1498" i="1"/>
  <c r="G1498" i="1"/>
  <c r="C1498" i="1"/>
  <c r="C1497" i="1"/>
  <c r="H1497" i="1" s="1"/>
  <c r="H1496" i="1"/>
  <c r="C1496" i="1"/>
  <c r="G1496" i="1" s="1"/>
  <c r="H1495" i="1"/>
  <c r="G1495" i="1"/>
  <c r="C1495" i="1"/>
  <c r="G1494" i="1"/>
  <c r="C1494" i="1"/>
  <c r="H1494" i="1" s="1"/>
  <c r="C1493" i="1"/>
  <c r="H1493" i="1" s="1"/>
  <c r="H1492" i="1"/>
  <c r="C1492" i="1"/>
  <c r="G1492" i="1" s="1"/>
  <c r="C1491" i="1"/>
  <c r="H1491" i="1" s="1"/>
  <c r="H1490" i="1"/>
  <c r="G1490" i="1"/>
  <c r="C1490" i="1"/>
  <c r="C1489" i="1"/>
  <c r="H1489" i="1" s="1"/>
  <c r="H1488" i="1"/>
  <c r="C1488" i="1"/>
  <c r="G1488" i="1" s="1"/>
  <c r="C1487" i="1"/>
  <c r="G1487" i="1" s="1"/>
  <c r="C1486" i="1"/>
  <c r="H1486" i="1" s="1"/>
  <c r="C1485" i="1"/>
  <c r="H1485" i="1" s="1"/>
  <c r="C1484" i="1"/>
  <c r="G1484" i="1" s="1"/>
  <c r="H1482" i="1"/>
  <c r="G1482" i="1"/>
  <c r="C1482" i="1"/>
  <c r="C1480" i="1"/>
  <c r="H1480" i="1" s="1"/>
  <c r="D1479" i="1"/>
  <c r="C1479" i="1"/>
  <c r="H1479" i="1" s="1"/>
  <c r="D1478" i="1"/>
  <c r="C1478" i="1"/>
  <c r="J1478" i="1" s="1"/>
  <c r="G1477" i="1"/>
  <c r="D1477" i="1"/>
  <c r="C1477" i="1"/>
  <c r="H1476" i="1"/>
  <c r="G1476" i="1"/>
  <c r="I1476" i="1" s="1"/>
  <c r="D1476" i="1"/>
  <c r="C1476" i="1"/>
  <c r="J1476" i="1" s="1"/>
  <c r="H1475" i="1"/>
  <c r="G1475" i="1"/>
  <c r="D1475" i="1"/>
  <c r="C1475" i="1"/>
  <c r="D1474" i="1"/>
  <c r="C1474" i="1"/>
  <c r="H1474" i="1" s="1"/>
  <c r="D1473" i="1"/>
  <c r="C1473" i="1"/>
  <c r="J1473" i="1" s="1"/>
  <c r="G1472" i="1"/>
  <c r="D1472" i="1"/>
  <c r="C1472" i="1"/>
  <c r="H1471" i="1"/>
  <c r="G1471" i="1"/>
  <c r="I1471" i="1" s="1"/>
  <c r="D1471" i="1"/>
  <c r="C1471" i="1"/>
  <c r="J1471" i="1" s="1"/>
  <c r="H1470" i="1"/>
  <c r="G1470" i="1"/>
  <c r="D1470" i="1"/>
  <c r="C1470" i="1"/>
  <c r="H1469" i="1"/>
  <c r="G1469" i="1"/>
  <c r="D1469" i="1"/>
  <c r="C1469" i="1"/>
  <c r="D1468" i="1"/>
  <c r="C1468" i="1"/>
  <c r="H1468" i="1" s="1"/>
  <c r="D1467" i="1"/>
  <c r="C1467" i="1"/>
  <c r="J1467" i="1" s="1"/>
  <c r="G1466" i="1"/>
  <c r="D1466" i="1"/>
  <c r="C1466" i="1"/>
  <c r="H1465" i="1"/>
  <c r="G1465" i="1"/>
  <c r="I1465" i="1" s="1"/>
  <c r="D1465" i="1"/>
  <c r="C1465" i="1"/>
  <c r="J1465" i="1" s="1"/>
  <c r="D1464" i="1"/>
  <c r="C1464" i="1"/>
  <c r="H1464" i="1" s="1"/>
  <c r="D1463" i="1"/>
  <c r="C1463" i="1"/>
  <c r="J1463" i="1" s="1"/>
  <c r="G1462" i="1"/>
  <c r="D1462" i="1"/>
  <c r="C1462" i="1"/>
  <c r="D1461" i="1"/>
  <c r="C1461" i="1"/>
  <c r="G1461" i="1" s="1"/>
  <c r="G1460" i="1"/>
  <c r="D1460" i="1"/>
  <c r="C1460" i="1"/>
  <c r="J1460" i="1" s="1"/>
  <c r="G1459" i="1"/>
  <c r="D1459" i="1"/>
  <c r="C1459" i="1"/>
  <c r="D1458" i="1"/>
  <c r="C1458" i="1"/>
  <c r="J1458" i="1" s="1"/>
  <c r="D1457" i="1"/>
  <c r="C1457" i="1"/>
  <c r="G1457" i="1" s="1"/>
  <c r="G1456" i="1"/>
  <c r="D1456" i="1"/>
  <c r="C1456" i="1"/>
  <c r="J1456" i="1" s="1"/>
  <c r="G1455" i="1"/>
  <c r="D1455" i="1"/>
  <c r="C1455" i="1"/>
  <c r="D1454" i="1"/>
  <c r="C1454" i="1"/>
  <c r="G1454" i="1" s="1"/>
  <c r="G1452" i="1"/>
  <c r="D1452" i="1"/>
  <c r="C1452" i="1"/>
  <c r="J1452" i="1" s="1"/>
  <c r="G1451" i="1"/>
  <c r="D1451" i="1"/>
  <c r="C1451" i="1"/>
  <c r="D1450" i="1"/>
  <c r="C1450" i="1"/>
  <c r="J1450" i="1" s="1"/>
  <c r="D1449" i="1"/>
  <c r="C1449" i="1"/>
  <c r="G1449" i="1" s="1"/>
  <c r="G1448" i="1"/>
  <c r="D1448" i="1"/>
  <c r="C1448" i="1"/>
  <c r="J1448" i="1" s="1"/>
  <c r="G1447" i="1"/>
  <c r="D1447" i="1"/>
  <c r="C1447" i="1"/>
  <c r="D1446" i="1"/>
  <c r="C1446" i="1"/>
  <c r="J1446" i="1" s="1"/>
  <c r="D1445" i="1"/>
  <c r="C1445" i="1"/>
  <c r="J1445" i="1" s="1"/>
  <c r="H1444" i="1"/>
  <c r="G1444" i="1"/>
  <c r="I1444" i="1" s="1"/>
  <c r="D1444" i="1"/>
  <c r="J1444" i="1" s="1"/>
  <c r="C1444" i="1"/>
  <c r="D1443" i="1"/>
  <c r="J1443" i="1" s="1"/>
  <c r="C1443" i="1"/>
  <c r="H1443" i="1" s="1"/>
  <c r="H1442" i="1"/>
  <c r="G1442" i="1"/>
  <c r="I1442" i="1" s="1"/>
  <c r="D1442" i="1"/>
  <c r="J1442" i="1" s="1"/>
  <c r="C1442" i="1"/>
  <c r="D1441" i="1"/>
  <c r="J1441" i="1" s="1"/>
  <c r="C1441" i="1"/>
  <c r="H1441" i="1" s="1"/>
  <c r="H1440" i="1"/>
  <c r="G1440" i="1"/>
  <c r="I1440" i="1" s="1"/>
  <c r="D1440" i="1"/>
  <c r="J1440" i="1" s="1"/>
  <c r="C1440" i="1"/>
  <c r="D1439" i="1"/>
  <c r="J1439" i="1" s="1"/>
  <c r="C1439" i="1"/>
  <c r="H1439" i="1" s="1"/>
  <c r="D1438" i="1"/>
  <c r="C1438" i="1"/>
  <c r="H1438" i="1" s="1"/>
  <c r="D1437" i="1"/>
  <c r="C1437" i="1"/>
  <c r="H1437" i="1" s="1"/>
  <c r="D1434" i="1"/>
  <c r="C1434" i="1"/>
  <c r="D1433" i="1"/>
  <c r="C1433" i="1"/>
  <c r="H1433" i="1" s="1"/>
  <c r="D1432" i="1"/>
  <c r="C1432" i="1"/>
  <c r="H1432" i="1" s="1"/>
  <c r="D1431" i="1"/>
  <c r="C1431" i="1"/>
  <c r="D1430" i="1"/>
  <c r="C1430" i="1"/>
  <c r="H1430" i="1" s="1"/>
  <c r="D1429" i="1"/>
  <c r="C1429" i="1"/>
  <c r="D1428" i="1"/>
  <c r="C1428" i="1"/>
  <c r="H1428" i="1" s="1"/>
  <c r="D1427" i="1"/>
  <c r="C1427" i="1"/>
  <c r="D1426" i="1"/>
  <c r="C1426" i="1"/>
  <c r="H1426" i="1" s="1"/>
  <c r="D1425" i="1"/>
  <c r="C1425" i="1"/>
  <c r="H1425" i="1" s="1"/>
  <c r="D1424" i="1"/>
  <c r="C1424" i="1"/>
  <c r="H1424" i="1" s="1"/>
  <c r="D1423" i="1"/>
  <c r="C1423" i="1"/>
  <c r="D1422" i="1"/>
  <c r="C1422" i="1"/>
  <c r="H1422" i="1" s="1"/>
  <c r="D1421" i="1"/>
  <c r="C1421" i="1"/>
  <c r="H1421" i="1" s="1"/>
  <c r="D1420" i="1"/>
  <c r="C1420" i="1"/>
  <c r="H1420" i="1" s="1"/>
  <c r="D1419" i="1"/>
  <c r="C1419" i="1"/>
  <c r="H1419" i="1" s="1"/>
  <c r="D1418" i="1"/>
  <c r="C1418" i="1"/>
  <c r="H1418" i="1" s="1"/>
  <c r="D1417" i="1"/>
  <c r="C1417" i="1"/>
  <c r="H1417" i="1" s="1"/>
  <c r="D1416" i="1"/>
  <c r="C1416" i="1"/>
  <c r="H1416" i="1" s="1"/>
  <c r="D1415" i="1"/>
  <c r="C1415" i="1"/>
  <c r="H1415" i="1" s="1"/>
  <c r="D1414" i="1"/>
  <c r="C1414" i="1"/>
  <c r="D1413" i="1"/>
  <c r="C1413" i="1"/>
  <c r="H1413" i="1" s="1"/>
  <c r="D1412" i="1"/>
  <c r="C1412" i="1"/>
  <c r="D1411" i="1"/>
  <c r="C1411" i="1"/>
  <c r="H1411" i="1" s="1"/>
  <c r="D1410" i="1"/>
  <c r="C1410" i="1"/>
  <c r="D1409" i="1"/>
  <c r="C1409" i="1"/>
  <c r="H1409" i="1" s="1"/>
  <c r="D1407" i="1"/>
  <c r="C1407" i="1"/>
  <c r="D1406" i="1"/>
  <c r="C1406" i="1"/>
  <c r="H1406" i="1" s="1"/>
  <c r="D1405" i="1"/>
  <c r="C1405" i="1"/>
  <c r="D1404" i="1"/>
  <c r="C1404" i="1"/>
  <c r="H1404" i="1" s="1"/>
  <c r="D1403" i="1"/>
  <c r="C1403" i="1"/>
  <c r="D1402" i="1"/>
  <c r="C1402" i="1"/>
  <c r="H1402" i="1" s="1"/>
  <c r="C1401" i="1"/>
  <c r="D1400" i="1"/>
  <c r="C1400" i="1"/>
  <c r="H1400" i="1" s="1"/>
  <c r="D1399" i="1"/>
  <c r="C1399" i="1"/>
  <c r="D1398" i="1"/>
  <c r="C1398" i="1"/>
  <c r="H1398" i="1" s="1"/>
  <c r="D1397" i="1"/>
  <c r="C1397" i="1"/>
  <c r="D1396" i="1"/>
  <c r="C1396" i="1"/>
  <c r="H1396" i="1" s="1"/>
  <c r="D1395" i="1"/>
  <c r="C1395" i="1"/>
  <c r="D1394" i="1"/>
  <c r="C1394" i="1"/>
  <c r="H1394" i="1" s="1"/>
  <c r="D1393" i="1"/>
  <c r="C1393" i="1"/>
  <c r="D1392" i="1"/>
  <c r="C1392" i="1"/>
  <c r="H1392" i="1" s="1"/>
  <c r="D1391" i="1"/>
  <c r="C1391" i="1"/>
  <c r="D1390" i="1"/>
  <c r="C1390" i="1"/>
  <c r="H1390" i="1" s="1"/>
  <c r="D1389" i="1"/>
  <c r="C1389" i="1"/>
  <c r="D1388" i="1"/>
  <c r="C1388" i="1"/>
  <c r="H1388" i="1" s="1"/>
  <c r="D1387" i="1"/>
  <c r="C1387" i="1"/>
  <c r="D1386" i="1"/>
  <c r="C1386" i="1"/>
  <c r="H1386" i="1" s="1"/>
  <c r="D1385" i="1"/>
  <c r="C1385" i="1"/>
  <c r="D1384" i="1"/>
  <c r="C1384" i="1"/>
  <c r="H1384" i="1" s="1"/>
  <c r="D1383" i="1"/>
  <c r="D1382" i="1"/>
  <c r="C1382" i="1"/>
  <c r="D1381" i="1"/>
  <c r="C1381" i="1"/>
  <c r="D1380" i="1"/>
  <c r="C1380" i="1"/>
  <c r="D1379" i="1"/>
  <c r="C1379" i="1"/>
  <c r="D1378" i="1"/>
  <c r="C1378" i="1"/>
  <c r="D1377" i="1"/>
  <c r="C1377" i="1"/>
  <c r="D1376" i="1"/>
  <c r="C1376" i="1"/>
  <c r="H1376" i="1" s="1"/>
  <c r="D1375" i="1"/>
  <c r="C1375" i="1"/>
  <c r="D1374" i="1"/>
  <c r="C1374" i="1"/>
  <c r="H1374" i="1" s="1"/>
  <c r="D1373" i="1"/>
  <c r="C1373" i="1"/>
  <c r="D1372" i="1"/>
  <c r="C1372" i="1"/>
  <c r="H1372" i="1" s="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C1333" i="1"/>
  <c r="D1332" i="1"/>
  <c r="C1332" i="1"/>
  <c r="D1331" i="1"/>
  <c r="C1331" i="1"/>
  <c r="D1330" i="1"/>
  <c r="C1330" i="1"/>
  <c r="D1328" i="1"/>
  <c r="C1328" i="1"/>
  <c r="D1327" i="1"/>
  <c r="C1327" i="1"/>
  <c r="D1326" i="1"/>
  <c r="C1326" i="1"/>
  <c r="D1325" i="1"/>
  <c r="C1325" i="1"/>
  <c r="D1324" i="1"/>
  <c r="C1324" i="1"/>
  <c r="D1323" i="1"/>
  <c r="C1323" i="1"/>
  <c r="D1322" i="1"/>
  <c r="C1322" i="1"/>
  <c r="D1321" i="1"/>
  <c r="C1321" i="1"/>
  <c r="D1320" i="1"/>
  <c r="C1320" i="1"/>
  <c r="D1319" i="1"/>
  <c r="C1319" i="1"/>
  <c r="D1318" i="1"/>
  <c r="C1318" i="1"/>
  <c r="D1317" i="1"/>
  <c r="C1317" i="1"/>
  <c r="D1316" i="1"/>
  <c r="C1316" i="1"/>
  <c r="D1315" i="1"/>
  <c r="C1315" i="1"/>
  <c r="D1314" i="1"/>
  <c r="C1314" i="1"/>
  <c r="D1313" i="1"/>
  <c r="C1313" i="1"/>
  <c r="D1312" i="1"/>
  <c r="G1312" i="1" s="1"/>
  <c r="C1312" i="1"/>
  <c r="D1311" i="1"/>
  <c r="G1311" i="1" s="1"/>
  <c r="C1311" i="1"/>
  <c r="H1311" i="1" s="1"/>
  <c r="D1310" i="1"/>
  <c r="G1310" i="1" s="1"/>
  <c r="C1310" i="1"/>
  <c r="D1309" i="1"/>
  <c r="G1309" i="1" s="1"/>
  <c r="C1309" i="1"/>
  <c r="H1309" i="1" s="1"/>
  <c r="D1308" i="1"/>
  <c r="C1308" i="1"/>
  <c r="D1306" i="1"/>
  <c r="G1306" i="1" s="1"/>
  <c r="C1306" i="1"/>
  <c r="D1305" i="1"/>
  <c r="G1305" i="1" s="1"/>
  <c r="C1305" i="1"/>
  <c r="H1305" i="1" s="1"/>
  <c r="D1304" i="1"/>
  <c r="G1304" i="1" s="1"/>
  <c r="C1304" i="1"/>
  <c r="D1303" i="1"/>
  <c r="G1303" i="1" s="1"/>
  <c r="C1303" i="1"/>
  <c r="H1303" i="1" s="1"/>
  <c r="D1302" i="1"/>
  <c r="G1302" i="1" s="1"/>
  <c r="C1302" i="1"/>
  <c r="D1301" i="1"/>
  <c r="G1301" i="1" s="1"/>
  <c r="C1301" i="1"/>
  <c r="D1300" i="1"/>
  <c r="G1300" i="1" s="1"/>
  <c r="C1300" i="1"/>
  <c r="D1298" i="1"/>
  <c r="G1298" i="1" s="1"/>
  <c r="C1298" i="1"/>
  <c r="D1297" i="1"/>
  <c r="G1297" i="1" s="1"/>
  <c r="C1297" i="1"/>
  <c r="H1297" i="1" s="1"/>
  <c r="D1296" i="1"/>
  <c r="G1296" i="1" s="1"/>
  <c r="C1296" i="1"/>
  <c r="D1295" i="1"/>
  <c r="G1295" i="1" s="1"/>
  <c r="C1295" i="1"/>
  <c r="H1295" i="1" s="1"/>
  <c r="D1294" i="1"/>
  <c r="G1294" i="1" s="1"/>
  <c r="C1294" i="1"/>
  <c r="D1293" i="1"/>
  <c r="G1293" i="1" s="1"/>
  <c r="C1293" i="1"/>
  <c r="H1293" i="1" s="1"/>
  <c r="G1292" i="1"/>
  <c r="D1292" i="1"/>
  <c r="C1292" i="1"/>
  <c r="H1292" i="1" s="1"/>
  <c r="G1291" i="1"/>
  <c r="D1291" i="1"/>
  <c r="C1291" i="1"/>
  <c r="D1290" i="1"/>
  <c r="G1290" i="1" s="1"/>
  <c r="C1290" i="1"/>
  <c r="D1289" i="1"/>
  <c r="G1289" i="1" s="1"/>
  <c r="C1289" i="1"/>
  <c r="H1289" i="1" s="1"/>
  <c r="G1288" i="1"/>
  <c r="D1288" i="1"/>
  <c r="C1288" i="1"/>
  <c r="H1288" i="1" s="1"/>
  <c r="G1287" i="1"/>
  <c r="D1287" i="1"/>
  <c r="C1287" i="1"/>
  <c r="D1286" i="1"/>
  <c r="G1286" i="1" s="1"/>
  <c r="C1286" i="1"/>
  <c r="D1285" i="1"/>
  <c r="G1285" i="1" s="1"/>
  <c r="C1285" i="1"/>
  <c r="H1285" i="1" s="1"/>
  <c r="G1284" i="1"/>
  <c r="D1284" i="1"/>
  <c r="C1284" i="1"/>
  <c r="H1284" i="1" s="1"/>
  <c r="G1283" i="1"/>
  <c r="D1283" i="1"/>
  <c r="C1283" i="1"/>
  <c r="D1282" i="1"/>
  <c r="G1282" i="1" s="1"/>
  <c r="C1282" i="1"/>
  <c r="D1281" i="1"/>
  <c r="G1281" i="1" s="1"/>
  <c r="C1281" i="1"/>
  <c r="H1281" i="1" s="1"/>
  <c r="G1280" i="1"/>
  <c r="D1280" i="1"/>
  <c r="C1280" i="1"/>
  <c r="H1280" i="1" s="1"/>
  <c r="G1279" i="1"/>
  <c r="D1279" i="1"/>
  <c r="C1279" i="1"/>
  <c r="D1278" i="1"/>
  <c r="G1278" i="1" s="1"/>
  <c r="C1278" i="1"/>
  <c r="D1277" i="1"/>
  <c r="G1277" i="1" s="1"/>
  <c r="C1277" i="1"/>
  <c r="H1277" i="1" s="1"/>
  <c r="G1276" i="1"/>
  <c r="D1276" i="1"/>
  <c r="C1276" i="1"/>
  <c r="H1276" i="1" s="1"/>
  <c r="G1275" i="1"/>
  <c r="D1275" i="1"/>
  <c r="C1275" i="1"/>
  <c r="D1274" i="1"/>
  <c r="G1274" i="1" s="1"/>
  <c r="C1274" i="1"/>
  <c r="D1273" i="1"/>
  <c r="G1273" i="1" s="1"/>
  <c r="C1273" i="1"/>
  <c r="H1273" i="1" s="1"/>
  <c r="G1272" i="1"/>
  <c r="D1272" i="1"/>
  <c r="C1272" i="1"/>
  <c r="H1272" i="1" s="1"/>
  <c r="G1271" i="1"/>
  <c r="D1271" i="1"/>
  <c r="C1271" i="1"/>
  <c r="D1270" i="1"/>
  <c r="G1270" i="1" s="1"/>
  <c r="C1270" i="1"/>
  <c r="D1269" i="1"/>
  <c r="G1269" i="1" s="1"/>
  <c r="C1269" i="1"/>
  <c r="H1269" i="1" s="1"/>
  <c r="G1268" i="1"/>
  <c r="D1268" i="1"/>
  <c r="C1268" i="1"/>
  <c r="H1268" i="1" s="1"/>
  <c r="G1267" i="1"/>
  <c r="D1267" i="1"/>
  <c r="C1267" i="1"/>
  <c r="D1266" i="1"/>
  <c r="G1266" i="1" s="1"/>
  <c r="C1266" i="1"/>
  <c r="D1265" i="1"/>
  <c r="G1265" i="1" s="1"/>
  <c r="C1265" i="1"/>
  <c r="H1265" i="1" s="1"/>
  <c r="G1264" i="1"/>
  <c r="D1264" i="1"/>
  <c r="C1264" i="1"/>
  <c r="G1263" i="1"/>
  <c r="D1263" i="1"/>
  <c r="C1263" i="1"/>
  <c r="D1262" i="1"/>
  <c r="G1262" i="1" s="1"/>
  <c r="C1262" i="1"/>
  <c r="D1261" i="1"/>
  <c r="G1261" i="1" s="1"/>
  <c r="C1261" i="1"/>
  <c r="H1261" i="1" s="1"/>
  <c r="G1260" i="1"/>
  <c r="D1260" i="1"/>
  <c r="C1260" i="1"/>
  <c r="H1260" i="1" s="1"/>
  <c r="G1259" i="1"/>
  <c r="D1259" i="1"/>
  <c r="C1259" i="1"/>
  <c r="D1258" i="1"/>
  <c r="G1258" i="1" s="1"/>
  <c r="C1258" i="1"/>
  <c r="D1257" i="1"/>
  <c r="G1257" i="1" s="1"/>
  <c r="C1257" i="1"/>
  <c r="H1257" i="1" s="1"/>
  <c r="G1256" i="1"/>
  <c r="D1256" i="1"/>
  <c r="C1256" i="1"/>
  <c r="H1256" i="1" s="1"/>
  <c r="G1255" i="1"/>
  <c r="D1255" i="1"/>
  <c r="C1255" i="1"/>
  <c r="D1254" i="1"/>
  <c r="G1254" i="1" s="1"/>
  <c r="C1254" i="1"/>
  <c r="D1253" i="1"/>
  <c r="G1253" i="1" s="1"/>
  <c r="C1253" i="1"/>
  <c r="H1253" i="1" s="1"/>
  <c r="G1252" i="1"/>
  <c r="D1252" i="1"/>
  <c r="C1252" i="1"/>
  <c r="H1252" i="1" s="1"/>
  <c r="G1251" i="1"/>
  <c r="D1251" i="1"/>
  <c r="C1251" i="1"/>
  <c r="D1250" i="1"/>
  <c r="G1250" i="1" s="1"/>
  <c r="C1250" i="1"/>
  <c r="D1249" i="1"/>
  <c r="G1249" i="1" s="1"/>
  <c r="C1249" i="1"/>
  <c r="H1249" i="1" s="1"/>
  <c r="G1248" i="1"/>
  <c r="D1248" i="1"/>
  <c r="C1248" i="1"/>
  <c r="H1248" i="1" s="1"/>
  <c r="G1247" i="1"/>
  <c r="D1247" i="1"/>
  <c r="C1247" i="1"/>
  <c r="D1246" i="1"/>
  <c r="G1246" i="1" s="1"/>
  <c r="C1246" i="1"/>
  <c r="D1245" i="1"/>
  <c r="G1245" i="1" s="1"/>
  <c r="C1245" i="1"/>
  <c r="H1245" i="1" s="1"/>
  <c r="G1244" i="1"/>
  <c r="D1244" i="1"/>
  <c r="C1244" i="1"/>
  <c r="H1244" i="1" s="1"/>
  <c r="G1243" i="1"/>
  <c r="D1243" i="1"/>
  <c r="C1243" i="1"/>
  <c r="D1242" i="1"/>
  <c r="G1242" i="1" s="1"/>
  <c r="C1242" i="1"/>
  <c r="D1241" i="1"/>
  <c r="G1241" i="1" s="1"/>
  <c r="C1241" i="1"/>
  <c r="G1240" i="1"/>
  <c r="D1240" i="1"/>
  <c r="C1240" i="1"/>
  <c r="G1239" i="1"/>
  <c r="D1239" i="1"/>
  <c r="C1239" i="1"/>
  <c r="D1238" i="1"/>
  <c r="G1238" i="1" s="1"/>
  <c r="C1238" i="1"/>
  <c r="D1237" i="1"/>
  <c r="G1237" i="1" s="1"/>
  <c r="C1237" i="1"/>
  <c r="D1236" i="1"/>
  <c r="G1236" i="1" s="1"/>
  <c r="C1236" i="1"/>
  <c r="H1236" i="1" s="1"/>
  <c r="D1235" i="1"/>
  <c r="D1234" i="1"/>
  <c r="G1234" i="1" s="1"/>
  <c r="C1234" i="1"/>
  <c r="H1234" i="1" s="1"/>
  <c r="G1233" i="1"/>
  <c r="D1233" i="1"/>
  <c r="C1233" i="1"/>
  <c r="H1233" i="1" s="1"/>
  <c r="D1232" i="1"/>
  <c r="G1232" i="1" s="1"/>
  <c r="C1232" i="1"/>
  <c r="D1231" i="1"/>
  <c r="G1231" i="1" s="1"/>
  <c r="C1231" i="1"/>
  <c r="D1230" i="1"/>
  <c r="G1230" i="1" s="1"/>
  <c r="C1230" i="1"/>
  <c r="H1230" i="1" s="1"/>
  <c r="G1229" i="1"/>
  <c r="D1229" i="1"/>
  <c r="C1229" i="1"/>
  <c r="H1229" i="1" s="1"/>
  <c r="G1228" i="1"/>
  <c r="D1228" i="1"/>
  <c r="C1228" i="1"/>
  <c r="D1227" i="1"/>
  <c r="D1226" i="1"/>
  <c r="C1226" i="1"/>
  <c r="G1225" i="1"/>
  <c r="D1225" i="1"/>
  <c r="C1225" i="1"/>
  <c r="H1225" i="1" s="1"/>
  <c r="D1224" i="1"/>
  <c r="G1224" i="1" s="1"/>
  <c r="C1224" i="1"/>
  <c r="C1223" i="1"/>
  <c r="G1221" i="1"/>
  <c r="D1221" i="1"/>
  <c r="C1221" i="1"/>
  <c r="H1221" i="1" s="1"/>
  <c r="G1220" i="1"/>
  <c r="D1220" i="1"/>
  <c r="C1220" i="1"/>
  <c r="D1219" i="1"/>
  <c r="G1219" i="1" s="1"/>
  <c r="C1219" i="1"/>
  <c r="D1218" i="1"/>
  <c r="G1218" i="1" s="1"/>
  <c r="C1218" i="1"/>
  <c r="H1218" i="1" s="1"/>
  <c r="G1217" i="1"/>
  <c r="D1217" i="1"/>
  <c r="C1217" i="1"/>
  <c r="H1217" i="1" s="1"/>
  <c r="D1216" i="1"/>
  <c r="G1216" i="1" s="1"/>
  <c r="C1216" i="1"/>
  <c r="D1215" i="1"/>
  <c r="D1213" i="1"/>
  <c r="G1213" i="1" s="1"/>
  <c r="C1213" i="1"/>
  <c r="D1212" i="1"/>
  <c r="G1212" i="1" s="1"/>
  <c r="C1212" i="1"/>
  <c r="H1212" i="1" s="1"/>
  <c r="G1211" i="1"/>
  <c r="D1211" i="1"/>
  <c r="C1211" i="1"/>
  <c r="H1211" i="1" s="1"/>
  <c r="G1210" i="1"/>
  <c r="D1210" i="1"/>
  <c r="C1210" i="1"/>
  <c r="D1209" i="1"/>
  <c r="G1209" i="1" s="1"/>
  <c r="C1209" i="1"/>
  <c r="D1208" i="1"/>
  <c r="G1208" i="1" s="1"/>
  <c r="C1208" i="1"/>
  <c r="H1208" i="1" s="1"/>
  <c r="G1207" i="1"/>
  <c r="D1207" i="1"/>
  <c r="C1207" i="1"/>
  <c r="H1207" i="1" s="1"/>
  <c r="G1206" i="1"/>
  <c r="D1206" i="1"/>
  <c r="C1206" i="1"/>
  <c r="D1205" i="1"/>
  <c r="G1205" i="1" s="1"/>
  <c r="C1205" i="1"/>
  <c r="D1204" i="1"/>
  <c r="G1204" i="1" s="1"/>
  <c r="C1204" i="1"/>
  <c r="H1204" i="1" s="1"/>
  <c r="G1203" i="1"/>
  <c r="D1203" i="1"/>
  <c r="C1203" i="1"/>
  <c r="H1203" i="1" s="1"/>
  <c r="G1202" i="1"/>
  <c r="D1202" i="1"/>
  <c r="C1202" i="1"/>
  <c r="D1201" i="1"/>
  <c r="G1201" i="1" s="1"/>
  <c r="C1201" i="1"/>
  <c r="D1200" i="1"/>
  <c r="G1200" i="1" s="1"/>
  <c r="C1200" i="1"/>
  <c r="H1200" i="1" s="1"/>
  <c r="G1199" i="1"/>
  <c r="D1199" i="1"/>
  <c r="C1199" i="1"/>
  <c r="H1199" i="1" s="1"/>
  <c r="G1198" i="1"/>
  <c r="D1198" i="1"/>
  <c r="C1198" i="1"/>
  <c r="D1197" i="1"/>
  <c r="G1197" i="1" s="1"/>
  <c r="C1197" i="1"/>
  <c r="D1196" i="1"/>
  <c r="G1196" i="1" s="1"/>
  <c r="C1196" i="1"/>
  <c r="H1196" i="1" s="1"/>
  <c r="G1195" i="1"/>
  <c r="D1195" i="1"/>
  <c r="C1195" i="1"/>
  <c r="H1195" i="1" s="1"/>
  <c r="G1194" i="1"/>
  <c r="D1194" i="1"/>
  <c r="C1194" i="1"/>
  <c r="D1193" i="1"/>
  <c r="G1193" i="1" s="1"/>
  <c r="C1193" i="1"/>
  <c r="D1192" i="1"/>
  <c r="G1192" i="1" s="1"/>
  <c r="C1192" i="1"/>
  <c r="H1192" i="1" s="1"/>
  <c r="G1191" i="1"/>
  <c r="D1191" i="1"/>
  <c r="C1191" i="1"/>
  <c r="H1191" i="1" s="1"/>
  <c r="G1190" i="1"/>
  <c r="D1190" i="1"/>
  <c r="C1190" i="1"/>
  <c r="D1189" i="1"/>
  <c r="G1189" i="1" s="1"/>
  <c r="C1189" i="1"/>
  <c r="D1188" i="1"/>
  <c r="G1188" i="1" s="1"/>
  <c r="C1188" i="1"/>
  <c r="H1188" i="1" s="1"/>
  <c r="G1187" i="1"/>
  <c r="D1187" i="1"/>
  <c r="C1187" i="1"/>
  <c r="H1187" i="1" s="1"/>
  <c r="G1186" i="1"/>
  <c r="D1186" i="1"/>
  <c r="C1186" i="1"/>
  <c r="D1185" i="1"/>
  <c r="G1185" i="1" s="1"/>
  <c r="C1185" i="1"/>
  <c r="D1184" i="1"/>
  <c r="G1184" i="1" s="1"/>
  <c r="C1184" i="1"/>
  <c r="H1184" i="1" s="1"/>
  <c r="G1183" i="1"/>
  <c r="D1183" i="1"/>
  <c r="C1183" i="1"/>
  <c r="H1183" i="1" s="1"/>
  <c r="G1182" i="1"/>
  <c r="D1182" i="1"/>
  <c r="C1182" i="1"/>
  <c r="D1181" i="1"/>
  <c r="G1181" i="1" s="1"/>
  <c r="C1181" i="1"/>
  <c r="D1180" i="1"/>
  <c r="G1180" i="1" s="1"/>
  <c r="C1180" i="1"/>
  <c r="H1180" i="1" s="1"/>
  <c r="G1179" i="1"/>
  <c r="D1179" i="1"/>
  <c r="C1179" i="1"/>
  <c r="H1179" i="1" s="1"/>
  <c r="G1178" i="1"/>
  <c r="D1178" i="1"/>
  <c r="C1178" i="1"/>
  <c r="D1177" i="1"/>
  <c r="G1177" i="1" s="1"/>
  <c r="C1177" i="1"/>
  <c r="D1176" i="1"/>
  <c r="C1176" i="1"/>
  <c r="H1176" i="1" s="1"/>
  <c r="D1175" i="1"/>
  <c r="C1175" i="1"/>
  <c r="H1175" i="1" s="1"/>
  <c r="G1174" i="1"/>
  <c r="D1174" i="1"/>
  <c r="C1174" i="1"/>
  <c r="D1173" i="1"/>
  <c r="G1173" i="1" s="1"/>
  <c r="C1173" i="1"/>
  <c r="D1172" i="1"/>
  <c r="C1172" i="1"/>
  <c r="H1172" i="1" s="1"/>
  <c r="D1171" i="1"/>
  <c r="C1171" i="1"/>
  <c r="H1171" i="1" s="1"/>
  <c r="G1170" i="1"/>
  <c r="D1170" i="1"/>
  <c r="C1170" i="1"/>
  <c r="D1169" i="1"/>
  <c r="G1169" i="1" s="1"/>
  <c r="C1169" i="1"/>
  <c r="D1168" i="1"/>
  <c r="C1168" i="1"/>
  <c r="H1168" i="1" s="1"/>
  <c r="D1167" i="1"/>
  <c r="C1167" i="1"/>
  <c r="H1167" i="1" s="1"/>
  <c r="G1166" i="1"/>
  <c r="D1166" i="1"/>
  <c r="C1166" i="1"/>
  <c r="D1165" i="1"/>
  <c r="G1165" i="1" s="1"/>
  <c r="C1165" i="1"/>
  <c r="D1164" i="1"/>
  <c r="C1164" i="1"/>
  <c r="H1164" i="1" s="1"/>
  <c r="D1163" i="1"/>
  <c r="C1163" i="1"/>
  <c r="G1162" i="1"/>
  <c r="D1162" i="1"/>
  <c r="C1162" i="1"/>
  <c r="D1161" i="1"/>
  <c r="G1161" i="1" s="1"/>
  <c r="C1161" i="1"/>
  <c r="D1160" i="1"/>
  <c r="C1160" i="1"/>
  <c r="H1160" i="1" s="1"/>
  <c r="D1159" i="1"/>
  <c r="C1159" i="1"/>
  <c r="H1159" i="1" s="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G1141" i="1"/>
  <c r="D1141" i="1"/>
  <c r="H1141" i="1" s="1"/>
  <c r="C1141" i="1"/>
  <c r="G1140" i="1"/>
  <c r="D1140" i="1"/>
  <c r="H1140" i="1" s="1"/>
  <c r="C1140" i="1"/>
  <c r="H1139" i="1"/>
  <c r="G1139" i="1"/>
  <c r="D1139" i="1"/>
  <c r="C1139" i="1"/>
  <c r="H1138" i="1"/>
  <c r="G1138" i="1"/>
  <c r="D1138" i="1"/>
  <c r="C1138" i="1"/>
  <c r="G1137" i="1"/>
  <c r="D1137" i="1"/>
  <c r="H1137" i="1" s="1"/>
  <c r="C1137" i="1"/>
  <c r="D1136" i="1"/>
  <c r="H1136" i="1" s="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G1125" i="1"/>
  <c r="D1125" i="1"/>
  <c r="H1125" i="1" s="1"/>
  <c r="C1125"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D1117" i="1"/>
  <c r="G1117" i="1" s="1"/>
  <c r="C1117" i="1"/>
  <c r="H1116" i="1"/>
  <c r="G1116" i="1"/>
  <c r="D1116" i="1"/>
  <c r="C1116" i="1"/>
  <c r="H1115" i="1"/>
  <c r="G1115" i="1"/>
  <c r="D1115" i="1"/>
  <c r="C1115" i="1"/>
  <c r="H1114" i="1"/>
  <c r="G1114" i="1"/>
  <c r="D1114" i="1"/>
  <c r="C1114" i="1"/>
  <c r="H1113" i="1"/>
  <c r="D1113" i="1"/>
  <c r="G1113" i="1" s="1"/>
  <c r="C1113"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C1056" i="1"/>
  <c r="H1055" i="1"/>
  <c r="G1055" i="1"/>
  <c r="D1055" i="1"/>
  <c r="C1055" i="1"/>
  <c r="H1054" i="1"/>
  <c r="G1054" i="1"/>
  <c r="D1054" i="1"/>
  <c r="C1054" i="1"/>
  <c r="H1053" i="1"/>
  <c r="G1053" i="1"/>
  <c r="D1053" i="1"/>
  <c r="C1053" i="1"/>
  <c r="H1052" i="1"/>
  <c r="G1052" i="1"/>
  <c r="D1052" i="1"/>
  <c r="C1052" i="1"/>
  <c r="H1051" i="1"/>
  <c r="G1051" i="1"/>
  <c r="D1051" i="1"/>
  <c r="C1051" i="1"/>
  <c r="D1050" i="1"/>
  <c r="H1050" i="1" s="1"/>
  <c r="C1050" i="1"/>
  <c r="H1049" i="1"/>
  <c r="G1049" i="1"/>
  <c r="D1049" i="1"/>
  <c r="C1049" i="1"/>
  <c r="D1048" i="1"/>
  <c r="H1048" i="1" s="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D1039" i="1"/>
  <c r="H1039" i="1" s="1"/>
  <c r="C1039" i="1"/>
  <c r="H1038" i="1"/>
  <c r="G1038" i="1"/>
  <c r="D1038" i="1"/>
  <c r="C1038" i="1"/>
  <c r="D1037" i="1"/>
  <c r="H1037" i="1" s="1"/>
  <c r="C1037" i="1"/>
  <c r="D1036" i="1"/>
  <c r="H1036" i="1" s="1"/>
  <c r="C1036" i="1"/>
  <c r="D1035" i="1"/>
  <c r="H1035" i="1" s="1"/>
  <c r="C1035" i="1"/>
  <c r="C1034" i="1"/>
  <c r="D1033" i="1"/>
  <c r="H1033" i="1" s="1"/>
  <c r="C1033" i="1"/>
  <c r="D1032" i="1"/>
  <c r="H1032" i="1" s="1"/>
  <c r="C1032" i="1"/>
  <c r="H1031" i="1"/>
  <c r="G1031" i="1"/>
  <c r="D1031" i="1"/>
  <c r="C1031" i="1"/>
  <c r="D1030" i="1"/>
  <c r="H1030" i="1" s="1"/>
  <c r="C1030" i="1"/>
  <c r="H1029" i="1"/>
  <c r="G1029" i="1"/>
  <c r="D1029" i="1"/>
  <c r="C1029" i="1"/>
  <c r="D1028" i="1"/>
  <c r="H1028" i="1" s="1"/>
  <c r="C1028" i="1"/>
  <c r="H1027" i="1"/>
  <c r="G1027" i="1"/>
  <c r="D1027" i="1"/>
  <c r="C1027" i="1"/>
  <c r="D1026" i="1"/>
  <c r="H1026" i="1" s="1"/>
  <c r="C1026" i="1"/>
  <c r="D1025" i="1"/>
  <c r="H1025" i="1" s="1"/>
  <c r="C1025" i="1"/>
  <c r="H1024" i="1"/>
  <c r="G1024" i="1"/>
  <c r="D1024" i="1"/>
  <c r="C1024" i="1"/>
  <c r="D1023" i="1"/>
  <c r="H1023" i="1" s="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D1015" i="1"/>
  <c r="G1015" i="1" s="1"/>
  <c r="C1015" i="1"/>
  <c r="H1014" i="1"/>
  <c r="G1014" i="1"/>
  <c r="D1014" i="1"/>
  <c r="C1014" i="1"/>
  <c r="C1013" i="1"/>
  <c r="D1012" i="1"/>
  <c r="G1012" i="1" s="1"/>
  <c r="C1012" i="1"/>
  <c r="H1011" i="1"/>
  <c r="G1011" i="1"/>
  <c r="D1011" i="1"/>
  <c r="C1011" i="1"/>
  <c r="H1010" i="1"/>
  <c r="D1010" i="1"/>
  <c r="G1010" i="1" s="1"/>
  <c r="C1010" i="1"/>
  <c r="H1009" i="1"/>
  <c r="G1009" i="1"/>
  <c r="D1009" i="1"/>
  <c r="C1009" i="1"/>
  <c r="H1008" i="1"/>
  <c r="G1008" i="1"/>
  <c r="D1008" i="1"/>
  <c r="C1008" i="1"/>
  <c r="H1007" i="1"/>
  <c r="G1007" i="1"/>
  <c r="D1007" i="1"/>
  <c r="C1007" i="1"/>
  <c r="D1006" i="1"/>
  <c r="H1006" i="1" s="1"/>
  <c r="C1006" i="1"/>
  <c r="H1005" i="1"/>
  <c r="G1005" i="1"/>
  <c r="D1005" i="1"/>
  <c r="C1005" i="1"/>
  <c r="D1004" i="1"/>
  <c r="H1004" i="1" s="1"/>
  <c r="C1004" i="1"/>
  <c r="D1003" i="1"/>
  <c r="H1003" i="1" s="1"/>
  <c r="C1003" i="1"/>
  <c r="H1002" i="1"/>
  <c r="G1002" i="1"/>
  <c r="D1002" i="1"/>
  <c r="C1002" i="1"/>
  <c r="H1001" i="1"/>
  <c r="G1001" i="1"/>
  <c r="D1001" i="1"/>
  <c r="C1001" i="1"/>
  <c r="H1000" i="1"/>
  <c r="D1000" i="1"/>
  <c r="C1000" i="1"/>
  <c r="H999" i="1"/>
  <c r="D999" i="1"/>
  <c r="G999" i="1" s="1"/>
  <c r="C999" i="1"/>
  <c r="H998" i="1"/>
  <c r="D998" i="1"/>
  <c r="G998" i="1" s="1"/>
  <c r="C998" i="1"/>
  <c r="D997" i="1"/>
  <c r="D996" i="1"/>
  <c r="H996" i="1" s="1"/>
  <c r="C996" i="1"/>
  <c r="D995" i="1"/>
  <c r="H995" i="1" s="1"/>
  <c r="C995" i="1"/>
  <c r="D994" i="1"/>
  <c r="H994" i="1" s="1"/>
  <c r="C994" i="1"/>
  <c r="D993" i="1"/>
  <c r="C993" i="1"/>
  <c r="H993" i="1" s="1"/>
  <c r="H992" i="1"/>
  <c r="G992" i="1"/>
  <c r="D992" i="1"/>
  <c r="C992" i="1"/>
  <c r="D991" i="1"/>
  <c r="H989" i="1"/>
  <c r="G989" i="1"/>
  <c r="D989" i="1"/>
  <c r="C989" i="1"/>
  <c r="D988" i="1"/>
  <c r="H988" i="1" s="1"/>
  <c r="C988" i="1"/>
  <c r="D987" i="1"/>
  <c r="G987" i="1" s="1"/>
  <c r="C987"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G940" i="1"/>
  <c r="D940" i="1"/>
  <c r="H940" i="1" s="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H822" i="1" s="1"/>
  <c r="C822" i="1"/>
  <c r="D821" i="1"/>
  <c r="H821" i="1" s="1"/>
  <c r="C821" i="1"/>
  <c r="H820" i="1"/>
  <c r="G820" i="1"/>
  <c r="D820" i="1"/>
  <c r="C820" i="1"/>
  <c r="H819" i="1"/>
  <c r="G819" i="1"/>
  <c r="D819" i="1"/>
  <c r="C819" i="1"/>
  <c r="D818" i="1"/>
  <c r="H818" i="1" s="1"/>
  <c r="C818" i="1"/>
  <c r="D817" i="1"/>
  <c r="H817" i="1" s="1"/>
  <c r="C817" i="1"/>
  <c r="D816" i="1"/>
  <c r="H816" i="1" s="1"/>
  <c r="C816" i="1"/>
  <c r="H815" i="1"/>
  <c r="G815" i="1"/>
  <c r="D815" i="1"/>
  <c r="C815" i="1"/>
  <c r="D814" i="1"/>
  <c r="H814" i="1" s="1"/>
  <c r="C814" i="1"/>
  <c r="H813" i="1"/>
  <c r="G813" i="1"/>
  <c r="D813" i="1"/>
  <c r="C813" i="1"/>
  <c r="H812" i="1"/>
  <c r="G812" i="1"/>
  <c r="D812" i="1"/>
  <c r="C812" i="1"/>
  <c r="H811" i="1"/>
  <c r="G811" i="1"/>
  <c r="D811" i="1"/>
  <c r="C811" i="1"/>
  <c r="H810" i="1"/>
  <c r="G810" i="1"/>
  <c r="D810" i="1"/>
  <c r="C810"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D766" i="1"/>
  <c r="G766" i="1" s="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D756" i="1"/>
  <c r="H756" i="1" s="1"/>
  <c r="C756" i="1"/>
  <c r="D755" i="1"/>
  <c r="H755" i="1" s="1"/>
  <c r="C755" i="1"/>
  <c r="H754" i="1"/>
  <c r="G754" i="1"/>
  <c r="D754" i="1"/>
  <c r="C754" i="1"/>
  <c r="H753" i="1"/>
  <c r="G753" i="1"/>
  <c r="D753" i="1"/>
  <c r="C753"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G732"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G712" i="1"/>
  <c r="D712" i="1"/>
  <c r="H712" i="1" s="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D688" i="1"/>
  <c r="H688" i="1" s="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G659" i="1"/>
  <c r="D659" i="1"/>
  <c r="H659" i="1" s="1"/>
  <c r="C659" i="1"/>
  <c r="G658" i="1"/>
  <c r="D658" i="1"/>
  <c r="H658" i="1" s="1"/>
  <c r="C658" i="1"/>
  <c r="H657" i="1"/>
  <c r="G657" i="1"/>
  <c r="D657" i="1"/>
  <c r="C657" i="1"/>
  <c r="H656" i="1"/>
  <c r="G656" i="1"/>
  <c r="D656" i="1"/>
  <c r="C656" i="1"/>
  <c r="G655" i="1"/>
  <c r="D655" i="1"/>
  <c r="H655" i="1" s="1"/>
  <c r="C655" i="1"/>
  <c r="H654" i="1"/>
  <c r="G654" i="1"/>
  <c r="D654" i="1"/>
  <c r="C654" i="1"/>
  <c r="H653" i="1"/>
  <c r="G653" i="1"/>
  <c r="D653" i="1"/>
  <c r="C653" i="1"/>
  <c r="H652" i="1"/>
  <c r="G652" i="1"/>
  <c r="D652" i="1"/>
  <c r="C652" i="1"/>
  <c r="H651" i="1"/>
  <c r="G651" i="1"/>
  <c r="D651" i="1"/>
  <c r="C651" i="1"/>
  <c r="G650" i="1"/>
  <c r="D650" i="1"/>
  <c r="H650" i="1" s="1"/>
  <c r="C650" i="1"/>
  <c r="H649" i="1"/>
  <c r="G649" i="1"/>
  <c r="D649" i="1"/>
  <c r="C649" i="1"/>
  <c r="H648" i="1"/>
  <c r="G648" i="1"/>
  <c r="D648" i="1"/>
  <c r="C648" i="1"/>
  <c r="H647" i="1"/>
  <c r="G647" i="1"/>
  <c r="D647" i="1"/>
  <c r="C647" i="1"/>
  <c r="H646" i="1"/>
  <c r="G646" i="1"/>
  <c r="D646" i="1"/>
  <c r="C646" i="1"/>
  <c r="D645" i="1"/>
  <c r="H645" i="1" s="1"/>
  <c r="C645" i="1"/>
  <c r="D644" i="1"/>
  <c r="H644" i="1" s="1"/>
  <c r="C644" i="1"/>
  <c r="D643" i="1"/>
  <c r="H643" i="1" s="1"/>
  <c r="C643" i="1"/>
  <c r="G642" i="1"/>
  <c r="D642" i="1"/>
  <c r="H642" i="1" s="1"/>
  <c r="C642" i="1"/>
  <c r="D641" i="1"/>
  <c r="H641" i="1" s="1"/>
  <c r="C641" i="1"/>
  <c r="C638" i="1"/>
  <c r="G632" i="1"/>
  <c r="D632" i="1"/>
  <c r="H632" i="1" s="1"/>
  <c r="C632" i="1"/>
  <c r="H631" i="1"/>
  <c r="D631" i="1"/>
  <c r="G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D594" i="1"/>
  <c r="H594" i="1" s="1"/>
  <c r="C594" i="1"/>
  <c r="D593" i="1"/>
  <c r="H593" i="1" s="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3" i="1"/>
  <c r="H413" i="1" s="1"/>
  <c r="C413" i="1"/>
  <c r="C412" i="1"/>
  <c r="D411" i="1"/>
  <c r="G411" i="1" s="1"/>
  <c r="C411" i="1"/>
  <c r="G406" i="1"/>
  <c r="D406" i="1"/>
  <c r="H406" i="1" s="1"/>
  <c r="C406" i="1"/>
  <c r="H405" i="1"/>
  <c r="D405" i="1"/>
  <c r="G405" i="1" s="1"/>
  <c r="C405" i="1"/>
  <c r="D404" i="1"/>
  <c r="H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G371" i="1"/>
  <c r="D371" i="1"/>
  <c r="H371" i="1" s="1"/>
  <c r="C371" i="1"/>
  <c r="D370" i="1"/>
  <c r="H370" i="1" s="1"/>
  <c r="C370" i="1"/>
  <c r="H369" i="1"/>
  <c r="G369" i="1"/>
  <c r="D369" i="1"/>
  <c r="C369" i="1"/>
  <c r="H368" i="1"/>
  <c r="G368" i="1"/>
  <c r="D368" i="1"/>
  <c r="C368" i="1"/>
  <c r="H367" i="1"/>
  <c r="G367" i="1"/>
  <c r="D367" i="1"/>
  <c r="C367" i="1"/>
  <c r="H366" i="1"/>
  <c r="G366" i="1"/>
  <c r="D366" i="1"/>
  <c r="C366" i="1"/>
  <c r="H365" i="1"/>
  <c r="G365" i="1"/>
  <c r="D365" i="1"/>
  <c r="C365" i="1"/>
  <c r="D364" i="1"/>
  <c r="H364" i="1" s="1"/>
  <c r="C364" i="1"/>
  <c r="D363" i="1"/>
  <c r="H363" i="1" s="1"/>
  <c r="C363" i="1"/>
  <c r="D362" i="1"/>
  <c r="H362" i="1" s="1"/>
  <c r="C362" i="1"/>
  <c r="D361" i="1"/>
  <c r="H361" i="1" s="1"/>
  <c r="C361" i="1"/>
  <c r="H360" i="1"/>
  <c r="G360" i="1"/>
  <c r="D360" i="1"/>
  <c r="C360" i="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2" i="1"/>
  <c r="H292" i="1" s="1"/>
  <c r="C292" i="1"/>
  <c r="D291" i="1"/>
  <c r="H291" i="1" s="1"/>
  <c r="C291" i="1"/>
  <c r="D290" i="1"/>
  <c r="H290" i="1" s="1"/>
  <c r="C290" i="1"/>
  <c r="H289" i="1"/>
  <c r="D289" i="1"/>
  <c r="G289" i="1" s="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D265" i="1"/>
  <c r="H265" i="1" s="1"/>
  <c r="C265" i="1"/>
  <c r="D264" i="1"/>
  <c r="H264" i="1" s="1"/>
  <c r="C264" i="1"/>
  <c r="H263" i="1"/>
  <c r="G263" i="1"/>
  <c r="D263" i="1"/>
  <c r="C263" i="1"/>
  <c r="H262" i="1"/>
  <c r="G262" i="1"/>
  <c r="D262" i="1"/>
  <c r="C262" i="1"/>
  <c r="H261" i="1"/>
  <c r="G261" i="1"/>
  <c r="D261" i="1"/>
  <c r="C261" i="1"/>
  <c r="C260" i="1"/>
  <c r="H258" i="1"/>
  <c r="G258" i="1"/>
  <c r="D258" i="1"/>
  <c r="C258" i="1"/>
  <c r="H257" i="1"/>
  <c r="D257" i="1"/>
  <c r="G257" i="1" s="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D238" i="1"/>
  <c r="H238" i="1" s="1"/>
  <c r="C238" i="1"/>
  <c r="G237" i="1"/>
  <c r="D237" i="1"/>
  <c r="H237" i="1" s="1"/>
  <c r="C237"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G229" i="1"/>
  <c r="D229" i="1"/>
  <c r="H229" i="1" s="1"/>
  <c r="C229" i="1"/>
  <c r="G228" i="1"/>
  <c r="D228" i="1"/>
  <c r="H228" i="1" s="1"/>
  <c r="C228" i="1"/>
  <c r="D227" i="1"/>
  <c r="H227"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C211" i="1"/>
  <c r="H210" i="1"/>
  <c r="D210" i="1"/>
  <c r="G210" i="1" s="1"/>
  <c r="C210" i="1"/>
  <c r="H209" i="1"/>
  <c r="D209" i="1"/>
  <c r="G209" i="1" s="1"/>
  <c r="C209" i="1"/>
  <c r="H208" i="1"/>
  <c r="D208" i="1"/>
  <c r="G208" i="1" s="1"/>
  <c r="C208" i="1"/>
  <c r="D207" i="1"/>
  <c r="H207" i="1" s="1"/>
  <c r="C207"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D191" i="1"/>
  <c r="H191" i="1" s="1"/>
  <c r="C191" i="1"/>
  <c r="D190" i="1"/>
  <c r="H190" i="1" s="1"/>
  <c r="C190" i="1"/>
  <c r="H189" i="1"/>
  <c r="G189" i="1"/>
  <c r="D189" i="1"/>
  <c r="C189" i="1"/>
  <c r="D188" i="1"/>
  <c r="H188" i="1" s="1"/>
  <c r="C188" i="1"/>
  <c r="D187" i="1"/>
  <c r="H187" i="1" s="1"/>
  <c r="C187" i="1"/>
  <c r="H186" i="1"/>
  <c r="G186" i="1"/>
  <c r="D186" i="1"/>
  <c r="C186" i="1"/>
  <c r="H185" i="1"/>
  <c r="G185" i="1"/>
  <c r="D185" i="1"/>
  <c r="C185" i="1"/>
  <c r="D184" i="1"/>
  <c r="H184" i="1" s="1"/>
  <c r="C184" i="1"/>
  <c r="H183" i="1"/>
  <c r="G183" i="1"/>
  <c r="D183" i="1"/>
  <c r="C183" i="1"/>
  <c r="H182" i="1"/>
  <c r="G182" i="1"/>
  <c r="D182" i="1"/>
  <c r="C182" i="1"/>
  <c r="G181" i="1"/>
  <c r="D181" i="1"/>
  <c r="H181" i="1" s="1"/>
  <c r="C181" i="1"/>
  <c r="H180" i="1"/>
  <c r="G180" i="1"/>
  <c r="D180" i="1"/>
  <c r="C180" i="1"/>
  <c r="H179" i="1"/>
  <c r="G179" i="1"/>
  <c r="D179" i="1"/>
  <c r="C179" i="1"/>
  <c r="H178" i="1"/>
  <c r="G178" i="1"/>
  <c r="D178" i="1"/>
  <c r="C178" i="1"/>
  <c r="G177" i="1"/>
  <c r="D177" i="1"/>
  <c r="H177" i="1" s="1"/>
  <c r="C177" i="1"/>
  <c r="G176" i="1"/>
  <c r="D176" i="1"/>
  <c r="H176" i="1" s="1"/>
  <c r="C176" i="1"/>
  <c r="G175" i="1"/>
  <c r="D175" i="1"/>
  <c r="H175" i="1" s="1"/>
  <c r="C175" i="1"/>
  <c r="G174" i="1"/>
  <c r="D174" i="1"/>
  <c r="H174" i="1" s="1"/>
  <c r="C174" i="1"/>
  <c r="D173" i="1"/>
  <c r="H173" i="1" s="1"/>
  <c r="C173" i="1"/>
  <c r="H172" i="1"/>
  <c r="G172" i="1"/>
  <c r="D172" i="1"/>
  <c r="C172" i="1"/>
  <c r="H171" i="1"/>
  <c r="G171" i="1"/>
  <c r="D171" i="1"/>
  <c r="C171" i="1"/>
  <c r="G170" i="1"/>
  <c r="D170" i="1"/>
  <c r="H170" i="1" s="1"/>
  <c r="C170" i="1"/>
  <c r="G169" i="1"/>
  <c r="D169" i="1"/>
  <c r="H169" i="1" s="1"/>
  <c r="C169" i="1"/>
  <c r="H168" i="1"/>
  <c r="G168" i="1"/>
  <c r="D168" i="1"/>
  <c r="C168" i="1"/>
  <c r="D167" i="1"/>
  <c r="H167" i="1" s="1"/>
  <c r="C167" i="1"/>
  <c r="G166" i="1"/>
  <c r="D166" i="1"/>
  <c r="H166" i="1" s="1"/>
  <c r="C166" i="1"/>
  <c r="C165" i="1"/>
  <c r="G164" i="1"/>
  <c r="D164" i="1"/>
  <c r="H164" i="1" s="1"/>
  <c r="C164" i="1"/>
  <c r="G163" i="1"/>
  <c r="D163" i="1"/>
  <c r="H163" i="1" s="1"/>
  <c r="C163" i="1"/>
  <c r="H162" i="1"/>
  <c r="G162" i="1"/>
  <c r="D162" i="1"/>
  <c r="C162" i="1"/>
  <c r="H161" i="1"/>
  <c r="D161" i="1"/>
  <c r="G161" i="1" s="1"/>
  <c r="C161" i="1"/>
  <c r="C160" i="1"/>
  <c r="C159" i="1"/>
  <c r="H158" i="1"/>
  <c r="G158" i="1"/>
  <c r="D158" i="1"/>
  <c r="C158" i="1"/>
  <c r="H157" i="1"/>
  <c r="D157" i="1"/>
  <c r="G157" i="1" s="1"/>
  <c r="C157" i="1"/>
  <c r="H156" i="1"/>
  <c r="G156" i="1"/>
  <c r="D156" i="1"/>
  <c r="C156" i="1"/>
  <c r="H155" i="1"/>
  <c r="D155" i="1"/>
  <c r="G155" i="1" s="1"/>
  <c r="C155" i="1"/>
  <c r="H154" i="1"/>
  <c r="G154" i="1"/>
  <c r="D154" i="1"/>
  <c r="C154" i="1"/>
  <c r="H153" i="1"/>
  <c r="G153" i="1"/>
  <c r="D153" i="1"/>
  <c r="C153" i="1"/>
  <c r="H152" i="1"/>
  <c r="G152" i="1"/>
  <c r="D152" i="1"/>
  <c r="C152" i="1"/>
  <c r="H151" i="1"/>
  <c r="G151" i="1"/>
  <c r="D151" i="1"/>
  <c r="C151" i="1"/>
  <c r="H150" i="1"/>
  <c r="D150" i="1"/>
  <c r="G150" i="1" s="1"/>
  <c r="C150" i="1"/>
  <c r="H149" i="1"/>
  <c r="D149" i="1"/>
  <c r="G149" i="1" s="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D123" i="1"/>
  <c r="H123" i="1" s="1"/>
  <c r="C123" i="1"/>
  <c r="H122" i="1"/>
  <c r="G122" i="1"/>
  <c r="D122" i="1"/>
  <c r="C122" i="1"/>
  <c r="D121" i="1"/>
  <c r="H121" i="1" s="1"/>
  <c r="C121" i="1"/>
  <c r="C120" i="1"/>
  <c r="H119" i="1"/>
  <c r="G119" i="1"/>
  <c r="D119" i="1"/>
  <c r="C119" i="1"/>
  <c r="G118" i="1"/>
  <c r="D118" i="1"/>
  <c r="H118" i="1" s="1"/>
  <c r="C118" i="1"/>
  <c r="H117" i="1"/>
  <c r="G117" i="1"/>
  <c r="D117" i="1"/>
  <c r="C117" i="1"/>
  <c r="G116" i="1"/>
  <c r="D116" i="1"/>
  <c r="H116" i="1" s="1"/>
  <c r="C116" i="1"/>
  <c r="H115" i="1"/>
  <c r="G115" i="1"/>
  <c r="D115" i="1"/>
  <c r="C115" i="1"/>
  <c r="H114" i="1"/>
  <c r="G114" i="1"/>
  <c r="D114" i="1"/>
  <c r="C114" i="1"/>
  <c r="H113" i="1"/>
  <c r="G113" i="1"/>
  <c r="D113" i="1"/>
  <c r="C113" i="1"/>
  <c r="H112" i="1"/>
  <c r="G112" i="1"/>
  <c r="D112" i="1"/>
  <c r="C112" i="1"/>
  <c r="G111" i="1"/>
  <c r="D111" i="1"/>
  <c r="H111" i="1" s="1"/>
  <c r="C111" i="1"/>
  <c r="H110" i="1"/>
  <c r="G110" i="1"/>
  <c r="D110" i="1"/>
  <c r="C110" i="1"/>
  <c r="H109" i="1"/>
  <c r="G109" i="1"/>
  <c r="D109" i="1"/>
  <c r="C109" i="1"/>
  <c r="D108" i="1"/>
  <c r="H108" i="1" s="1"/>
  <c r="C108" i="1"/>
  <c r="H107" i="1"/>
  <c r="G107" i="1"/>
  <c r="D107" i="1"/>
  <c r="C107" i="1"/>
  <c r="H106" i="1"/>
  <c r="G106" i="1"/>
  <c r="D106" i="1"/>
  <c r="C106" i="1"/>
  <c r="G105" i="1"/>
  <c r="D105" i="1"/>
  <c r="H105" i="1" s="1"/>
  <c r="C105" i="1"/>
  <c r="H104" i="1"/>
  <c r="G104" i="1"/>
  <c r="D104" i="1"/>
  <c r="C104" i="1"/>
  <c r="G103" i="1"/>
  <c r="D103" i="1"/>
  <c r="H103" i="1" s="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G89" i="1"/>
  <c r="D89" i="1"/>
  <c r="H89" i="1" s="1"/>
  <c r="C89" i="1"/>
  <c r="G88" i="1"/>
  <c r="D88" i="1"/>
  <c r="H88" i="1" s="1"/>
  <c r="C88"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D59" i="1"/>
  <c r="G59" i="1" s="1"/>
  <c r="C59" i="1"/>
  <c r="H58" i="1"/>
  <c r="D58" i="1"/>
  <c r="G58" i="1" s="1"/>
  <c r="C58" i="1"/>
  <c r="H57" i="1"/>
  <c r="D57" i="1"/>
  <c r="G57" i="1" s="1"/>
  <c r="C57" i="1"/>
  <c r="H56" i="1"/>
  <c r="G56" i="1"/>
  <c r="D56" i="1"/>
  <c r="C56" i="1"/>
  <c r="H55" i="1"/>
  <c r="D55" i="1"/>
  <c r="G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D25" i="1"/>
  <c r="G25" i="1" s="1"/>
  <c r="C25" i="1"/>
  <c r="H24" i="1"/>
  <c r="G24" i="1"/>
  <c r="D24" i="1"/>
  <c r="C24" i="1"/>
  <c r="H23" i="1"/>
  <c r="D23" i="1"/>
  <c r="G23" i="1" s="1"/>
  <c r="C23" i="1"/>
  <c r="H22" i="1"/>
  <c r="G22" i="1"/>
  <c r="D22" i="1"/>
  <c r="C22" i="1"/>
  <c r="H21" i="1"/>
  <c r="G21" i="1"/>
  <c r="D21" i="1"/>
  <c r="C21" i="1"/>
  <c r="H20" i="1"/>
  <c r="G20" i="1"/>
  <c r="D20" i="1"/>
  <c r="C20" i="1"/>
  <c r="H19" i="1"/>
  <c r="D19" i="1"/>
  <c r="G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D11" i="1"/>
  <c r="G11" i="1" s="1"/>
  <c r="C11" i="1"/>
  <c r="H10" i="1"/>
  <c r="G10" i="1"/>
  <c r="D10" i="1"/>
  <c r="C10" i="1"/>
  <c r="H9" i="1"/>
  <c r="D9" i="1"/>
  <c r="G9" i="1" s="1"/>
  <c r="C9" i="1"/>
  <c r="H8" i="1"/>
  <c r="D8" i="1"/>
  <c r="G8" i="1" s="1"/>
  <c r="C8" i="1"/>
  <c r="H7" i="1"/>
  <c r="D7" i="1"/>
  <c r="G7" i="1" s="1"/>
  <c r="C7" i="1"/>
  <c r="H6" i="1"/>
  <c r="G6" i="1"/>
  <c r="D6" i="1"/>
  <c r="C6" i="1"/>
  <c r="G5" i="1"/>
  <c r="D5" i="1"/>
  <c r="H5" i="1" s="1"/>
  <c r="C5" i="1"/>
  <c r="C4" i="1"/>
  <c r="E299" i="9" l="1"/>
  <c r="B299" i="9" s="1"/>
  <c r="G822" i="1"/>
  <c r="E70" i="9"/>
  <c r="B70" i="9" s="1"/>
  <c r="F226" i="9"/>
  <c r="B226" i="9" s="1"/>
  <c r="G1226" i="1"/>
  <c r="C1227" i="1"/>
  <c r="G1227" i="1" s="1"/>
  <c r="F250" i="5"/>
  <c r="G1222" i="1"/>
  <c r="G1308" i="1"/>
  <c r="G1307" i="1"/>
  <c r="H1434" i="1"/>
  <c r="H1431" i="1"/>
  <c r="H1429" i="1"/>
  <c r="F129" i="6"/>
  <c r="H1423" i="1"/>
  <c r="H1427" i="1"/>
  <c r="D1408" i="1"/>
  <c r="F107" i="6"/>
  <c r="H1382" i="1"/>
  <c r="H1380" i="1"/>
  <c r="F82" i="6"/>
  <c r="H1378" i="1"/>
  <c r="H1370" i="1"/>
  <c r="F39" i="6"/>
  <c r="E35" i="6"/>
  <c r="F13" i="6"/>
  <c r="H1307" i="1"/>
  <c r="E5" i="6"/>
  <c r="F6" i="6"/>
  <c r="H1301" i="1"/>
  <c r="H1237" i="1"/>
  <c r="H1226" i="1"/>
  <c r="H1222" i="1"/>
  <c r="D1223" i="1"/>
  <c r="G1223" i="1" s="1"/>
  <c r="E237" i="5"/>
  <c r="I23" i="3" s="1"/>
  <c r="D1214" i="1"/>
  <c r="E281" i="9"/>
  <c r="B281" i="9" s="1"/>
  <c r="H1264" i="1"/>
  <c r="H1241" i="1"/>
  <c r="H1240" i="1"/>
  <c r="H1163" i="1"/>
  <c r="G1136" i="1"/>
  <c r="E134" i="5"/>
  <c r="D1112" i="1" s="1"/>
  <c r="E289" i="9"/>
  <c r="B289" i="9" s="1"/>
  <c r="D1056" i="1"/>
  <c r="G1048" i="1"/>
  <c r="G1050" i="1"/>
  <c r="G1039" i="1"/>
  <c r="G1037" i="1"/>
  <c r="G1036" i="1"/>
  <c r="G1034" i="1"/>
  <c r="G1035" i="1"/>
  <c r="F56" i="5"/>
  <c r="G1033" i="1"/>
  <c r="G1030" i="1"/>
  <c r="G1032" i="1"/>
  <c r="G1028" i="1"/>
  <c r="G1026" i="1"/>
  <c r="G1023" i="1"/>
  <c r="G1025" i="1"/>
  <c r="F45" i="5"/>
  <c r="G1013" i="1"/>
  <c r="H1013" i="1"/>
  <c r="E12" i="5"/>
  <c r="D990" i="1" s="1"/>
  <c r="F35" i="5"/>
  <c r="H1012" i="1"/>
  <c r="G1006" i="1"/>
  <c r="G1004" i="1"/>
  <c r="G1003" i="1"/>
  <c r="G1000" i="1"/>
  <c r="G996" i="1"/>
  <c r="G995" i="1"/>
  <c r="G994" i="1"/>
  <c r="D986" i="1"/>
  <c r="G986" i="1" s="1"/>
  <c r="G988" i="1"/>
  <c r="H986" i="1"/>
  <c r="H987" i="1"/>
  <c r="F8" i="5"/>
  <c r="G997" i="1"/>
  <c r="H997" i="1"/>
  <c r="F19" i="5"/>
  <c r="H991" i="1"/>
  <c r="G991" i="1"/>
  <c r="G993" i="1"/>
  <c r="D12" i="5"/>
  <c r="F13" i="5"/>
  <c r="G1576" i="1"/>
  <c r="H1576" i="1"/>
  <c r="I36" i="3"/>
  <c r="H1487" i="1"/>
  <c r="G1489" i="1"/>
  <c r="G1493" i="1"/>
  <c r="H1504" i="1"/>
  <c r="H1508" i="1"/>
  <c r="G1509" i="1"/>
  <c r="G1515" i="1"/>
  <c r="G1511" i="1"/>
  <c r="H1511" i="1"/>
  <c r="D24" i="8"/>
  <c r="C1499" i="1" s="1"/>
  <c r="H1499" i="1" s="1"/>
  <c r="G1510" i="1"/>
  <c r="G1505" i="1"/>
  <c r="G1503" i="1"/>
  <c r="G1501" i="1"/>
  <c r="G1502" i="1"/>
  <c r="G1497" i="1"/>
  <c r="G1491" i="1"/>
  <c r="G1486" i="1"/>
  <c r="G1485" i="1"/>
  <c r="G1481" i="1"/>
  <c r="H1484" i="1"/>
  <c r="G1483" i="1"/>
  <c r="E5" i="7"/>
  <c r="E295" i="9"/>
  <c r="B295" i="9" s="1"/>
  <c r="E285" i="9"/>
  <c r="B285" i="9" s="1"/>
  <c r="E300" i="9"/>
  <c r="B300" i="9" s="1"/>
  <c r="G641" i="1"/>
  <c r="G292" i="1"/>
  <c r="G291" i="1"/>
  <c r="H411" i="1"/>
  <c r="G404" i="1"/>
  <c r="G821" i="1"/>
  <c r="G818" i="1"/>
  <c r="G817" i="1"/>
  <c r="G816" i="1"/>
  <c r="G814" i="1"/>
  <c r="G809" i="1"/>
  <c r="G756" i="1"/>
  <c r="E59" i="9"/>
  <c r="B59" i="9" s="1"/>
  <c r="G755" i="1"/>
  <c r="G752" i="1"/>
  <c r="G688" i="1"/>
  <c r="E22" i="9"/>
  <c r="B22" i="9" s="1"/>
  <c r="G644" i="1"/>
  <c r="G643" i="1"/>
  <c r="G645" i="1"/>
  <c r="F599" i="4"/>
  <c r="G593" i="1"/>
  <c r="G594" i="1"/>
  <c r="E644" i="4"/>
  <c r="D638" i="1" s="1"/>
  <c r="G638" i="1" s="1"/>
  <c r="G364" i="1"/>
  <c r="G370" i="1"/>
  <c r="G363" i="1"/>
  <c r="G362" i="1"/>
  <c r="H359" i="1"/>
  <c r="G359" i="1"/>
  <c r="G361" i="1"/>
  <c r="G290" i="1"/>
  <c r="G413" i="1"/>
  <c r="G288" i="1"/>
  <c r="E643" i="4"/>
  <c r="D637" i="1" s="1"/>
  <c r="D412" i="1"/>
  <c r="E273" i="9"/>
  <c r="B273" i="9" s="1"/>
  <c r="G264" i="1"/>
  <c r="G265" i="1"/>
  <c r="H260" i="1"/>
  <c r="G260" i="1"/>
  <c r="E263" i="4"/>
  <c r="D259" i="1" s="1"/>
  <c r="G238" i="1"/>
  <c r="G236" i="1"/>
  <c r="H236" i="1"/>
  <c r="F240" i="4"/>
  <c r="G227" i="1"/>
  <c r="F225" i="9"/>
  <c r="B225" i="9" s="1"/>
  <c r="D206" i="1"/>
  <c r="G207" i="1"/>
  <c r="E196" i="4"/>
  <c r="D192" i="1" s="1"/>
  <c r="G191" i="1"/>
  <c r="G190" i="1"/>
  <c r="G188" i="1"/>
  <c r="G184" i="1"/>
  <c r="G187" i="1"/>
  <c r="F188" i="4"/>
  <c r="F223" i="9"/>
  <c r="B223" i="9" s="1"/>
  <c r="B221" i="9"/>
  <c r="F221" i="9"/>
  <c r="E43" i="9"/>
  <c r="B43" i="9" s="1"/>
  <c r="E42" i="9"/>
  <c r="B42" i="9" s="1"/>
  <c r="G173" i="1"/>
  <c r="G167" i="1"/>
  <c r="E163" i="4"/>
  <c r="D159" i="1" s="1"/>
  <c r="G159" i="1" s="1"/>
  <c r="D165" i="1"/>
  <c r="E41" i="9"/>
  <c r="B41" i="9" s="1"/>
  <c r="D160" i="1"/>
  <c r="F164" i="4"/>
  <c r="F218" i="9"/>
  <c r="B218" i="9" s="1"/>
  <c r="G148" i="1"/>
  <c r="H148" i="1"/>
  <c r="H21" i="9"/>
  <c r="G121" i="1"/>
  <c r="G123" i="1"/>
  <c r="G108" i="1"/>
  <c r="D87" i="1"/>
  <c r="H70" i="1"/>
  <c r="G70" i="1"/>
  <c r="E34" i="9"/>
  <c r="B34" i="9" s="1"/>
  <c r="F74" i="4"/>
  <c r="E27" i="9"/>
  <c r="B27" i="9" s="1"/>
  <c r="H25" i="1"/>
  <c r="E25" i="9"/>
  <c r="B25" i="9" s="1"/>
  <c r="D4" i="1"/>
  <c r="H4" i="1" s="1"/>
  <c r="F215" i="9"/>
  <c r="B215" i="9" s="1"/>
  <c r="E287" i="9"/>
  <c r="B287" i="9" s="1"/>
  <c r="F217" i="9"/>
  <c r="B217" i="9" s="1"/>
  <c r="H1158" i="1"/>
  <c r="G1160" i="1"/>
  <c r="H1162" i="1"/>
  <c r="G1164" i="1"/>
  <c r="H1166" i="1"/>
  <c r="G1168" i="1"/>
  <c r="H1170" i="1"/>
  <c r="G1172" i="1"/>
  <c r="H1174" i="1"/>
  <c r="G1176" i="1"/>
  <c r="H1178" i="1"/>
  <c r="H1182" i="1"/>
  <c r="H1186" i="1"/>
  <c r="H1190" i="1"/>
  <c r="H1194" i="1"/>
  <c r="H1198" i="1"/>
  <c r="H1202" i="1"/>
  <c r="H1206" i="1"/>
  <c r="H1210" i="1"/>
  <c r="H1216" i="1"/>
  <c r="H1220" i="1"/>
  <c r="H1224" i="1"/>
  <c r="H1228" i="1"/>
  <c r="H1232" i="1"/>
  <c r="H1239" i="1"/>
  <c r="H1243" i="1"/>
  <c r="H1247" i="1"/>
  <c r="H1251" i="1"/>
  <c r="H1255" i="1"/>
  <c r="H1259" i="1"/>
  <c r="H1263" i="1"/>
  <c r="H1267" i="1"/>
  <c r="H1271" i="1"/>
  <c r="H1275" i="1"/>
  <c r="H1279" i="1"/>
  <c r="H1283" i="1"/>
  <c r="H1287" i="1"/>
  <c r="H1291" i="1"/>
  <c r="H1300" i="1"/>
  <c r="H1302" i="1"/>
  <c r="H1304" i="1"/>
  <c r="H1306" i="1"/>
  <c r="H1308" i="1"/>
  <c r="H1310" i="1"/>
  <c r="H1312" i="1"/>
  <c r="G1159" i="1"/>
  <c r="H1161" i="1"/>
  <c r="G1163" i="1"/>
  <c r="H1165" i="1"/>
  <c r="G1167" i="1"/>
  <c r="H1169" i="1"/>
  <c r="G1171" i="1"/>
  <c r="H1173" i="1"/>
  <c r="G1175" i="1"/>
  <c r="H1177" i="1"/>
  <c r="H1181" i="1"/>
  <c r="H1185" i="1"/>
  <c r="H1189" i="1"/>
  <c r="H1193" i="1"/>
  <c r="H1197" i="1"/>
  <c r="H1201" i="1"/>
  <c r="H1205" i="1"/>
  <c r="H1209" i="1"/>
  <c r="H1213" i="1"/>
  <c r="H1219" i="1"/>
  <c r="H1223" i="1"/>
  <c r="H1227" i="1"/>
  <c r="H1231" i="1"/>
  <c r="H1238" i="1"/>
  <c r="H1242" i="1"/>
  <c r="H1246" i="1"/>
  <c r="H1250" i="1"/>
  <c r="H1254" i="1"/>
  <c r="H1258" i="1"/>
  <c r="H1262" i="1"/>
  <c r="H1266" i="1"/>
  <c r="H1270" i="1"/>
  <c r="H1274" i="1"/>
  <c r="H1278" i="1"/>
  <c r="H1282" i="1"/>
  <c r="H1286" i="1"/>
  <c r="H1290" i="1"/>
  <c r="H1294" i="1"/>
  <c r="H1296" i="1"/>
  <c r="H1298" i="1"/>
  <c r="H1385" i="1"/>
  <c r="H1387" i="1"/>
  <c r="H1389" i="1"/>
  <c r="H1391" i="1"/>
  <c r="H1393" i="1"/>
  <c r="H1395" i="1"/>
  <c r="H1397" i="1"/>
  <c r="H1399" i="1"/>
  <c r="H1401" i="1"/>
  <c r="H1403" i="1"/>
  <c r="H1405" i="1"/>
  <c r="H1407" i="1"/>
  <c r="I1449" i="1"/>
  <c r="H1313" i="1"/>
  <c r="G1313" i="1"/>
  <c r="H1315" i="1"/>
  <c r="G1315" i="1"/>
  <c r="H1317" i="1"/>
  <c r="G1317" i="1"/>
  <c r="H1319" i="1"/>
  <c r="G1319" i="1"/>
  <c r="H1321" i="1"/>
  <c r="G1321" i="1"/>
  <c r="H1323" i="1"/>
  <c r="G1323" i="1"/>
  <c r="H1325" i="1"/>
  <c r="G1325" i="1"/>
  <c r="H1327" i="1"/>
  <c r="G1327" i="1"/>
  <c r="H1331" i="1"/>
  <c r="G1331" i="1"/>
  <c r="H1333" i="1"/>
  <c r="G1333" i="1"/>
  <c r="H1335" i="1"/>
  <c r="G1335" i="1"/>
  <c r="H1337" i="1"/>
  <c r="G1337" i="1"/>
  <c r="H1339" i="1"/>
  <c r="G1339" i="1"/>
  <c r="H1341" i="1"/>
  <c r="G1341" i="1"/>
  <c r="H1343" i="1"/>
  <c r="G1343" i="1"/>
  <c r="H1345" i="1"/>
  <c r="G1345" i="1"/>
  <c r="H1347" i="1"/>
  <c r="G1347" i="1"/>
  <c r="H1349" i="1"/>
  <c r="G1349" i="1"/>
  <c r="H1351" i="1"/>
  <c r="G1351" i="1"/>
  <c r="H1353" i="1"/>
  <c r="G1353" i="1"/>
  <c r="H1355" i="1"/>
  <c r="G1355" i="1"/>
  <c r="H1357" i="1"/>
  <c r="G1357" i="1"/>
  <c r="H1359" i="1"/>
  <c r="G1359" i="1"/>
  <c r="H1361" i="1"/>
  <c r="G1361" i="1"/>
  <c r="H1363" i="1"/>
  <c r="G1363" i="1"/>
  <c r="H1365" i="1"/>
  <c r="G1365" i="1"/>
  <c r="H1367" i="1"/>
  <c r="G1367" i="1"/>
  <c r="H1369" i="1"/>
  <c r="H1371" i="1"/>
  <c r="H1373" i="1"/>
  <c r="H1375" i="1"/>
  <c r="H1377" i="1"/>
  <c r="H1379" i="1"/>
  <c r="H1381" i="1"/>
  <c r="H1410" i="1"/>
  <c r="H1412" i="1"/>
  <c r="H1414" i="1"/>
  <c r="I1460" i="1"/>
  <c r="H1314" i="1"/>
  <c r="G1314" i="1"/>
  <c r="H1316" i="1"/>
  <c r="G1316" i="1"/>
  <c r="H1318" i="1"/>
  <c r="G1318" i="1"/>
  <c r="H1320" i="1"/>
  <c r="G1320" i="1"/>
  <c r="H1322" i="1"/>
  <c r="G1322" i="1"/>
  <c r="H1324" i="1"/>
  <c r="G1324" i="1"/>
  <c r="H1326" i="1"/>
  <c r="G1326" i="1"/>
  <c r="H1328" i="1"/>
  <c r="G1328" i="1"/>
  <c r="H1330" i="1"/>
  <c r="G1330" i="1"/>
  <c r="H1332" i="1"/>
  <c r="G1332" i="1"/>
  <c r="H1334" i="1"/>
  <c r="G1334" i="1"/>
  <c r="H1336" i="1"/>
  <c r="G1336" i="1"/>
  <c r="H1338" i="1"/>
  <c r="G1338" i="1"/>
  <c r="H1340" i="1"/>
  <c r="G1340" i="1"/>
  <c r="H1342" i="1"/>
  <c r="G1342" i="1"/>
  <c r="H1344" i="1"/>
  <c r="G1344" i="1"/>
  <c r="H1346" i="1"/>
  <c r="G1346" i="1"/>
  <c r="H1348" i="1"/>
  <c r="G1348" i="1"/>
  <c r="H1350" i="1"/>
  <c r="G1350" i="1"/>
  <c r="H1352" i="1"/>
  <c r="G1352" i="1"/>
  <c r="H1354" i="1"/>
  <c r="G1354" i="1"/>
  <c r="H1356" i="1"/>
  <c r="G1356" i="1"/>
  <c r="H1358" i="1"/>
  <c r="G1358" i="1"/>
  <c r="H1360" i="1"/>
  <c r="G1360" i="1"/>
  <c r="H1362" i="1"/>
  <c r="G1362" i="1"/>
  <c r="H1364" i="1"/>
  <c r="G1364" i="1"/>
  <c r="H1366" i="1"/>
  <c r="G1366" i="1"/>
  <c r="H1368" i="1"/>
  <c r="G1368" i="1"/>
  <c r="I1448" i="1"/>
  <c r="G1369" i="1"/>
  <c r="G1370" i="1"/>
  <c r="G1371" i="1"/>
  <c r="G1372" i="1"/>
  <c r="G1373" i="1"/>
  <c r="G1374" i="1"/>
  <c r="G1375" i="1"/>
  <c r="G1376" i="1"/>
  <c r="G1377" i="1"/>
  <c r="G1378" i="1"/>
  <c r="G1379" i="1"/>
  <c r="G1380" i="1"/>
  <c r="G1381" i="1"/>
  <c r="G1382"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7" i="1"/>
  <c r="G1438" i="1"/>
  <c r="G1439" i="1"/>
  <c r="I1439" i="1" s="1"/>
  <c r="G1441" i="1"/>
  <c r="I1441" i="1" s="1"/>
  <c r="G1443" i="1"/>
  <c r="I1443" i="1" s="1"/>
  <c r="G1445" i="1"/>
  <c r="H1447" i="1"/>
  <c r="I1447" i="1" s="1"/>
  <c r="J1447" i="1"/>
  <c r="H1448" i="1"/>
  <c r="H1451" i="1"/>
  <c r="I1451" i="1" s="1"/>
  <c r="J1451" i="1"/>
  <c r="H1452" i="1"/>
  <c r="I1452" i="1" s="1"/>
  <c r="H1455" i="1"/>
  <c r="I1455" i="1" s="1"/>
  <c r="J1455" i="1"/>
  <c r="H1456" i="1"/>
  <c r="I1456" i="1" s="1"/>
  <c r="H1459" i="1"/>
  <c r="I1459" i="1" s="1"/>
  <c r="J1459" i="1"/>
  <c r="H1460" i="1"/>
  <c r="G1463" i="1"/>
  <c r="I1463" i="1" s="1"/>
  <c r="G1467" i="1"/>
  <c r="G1473" i="1"/>
  <c r="G1478" i="1"/>
  <c r="G1480" i="1"/>
  <c r="G1521" i="1"/>
  <c r="H1521" i="1"/>
  <c r="G1536" i="1"/>
  <c r="H1536" i="1"/>
  <c r="G1544" i="1"/>
  <c r="H1544" i="1"/>
  <c r="H1550" i="1"/>
  <c r="F8" i="4"/>
  <c r="G309" i="9"/>
  <c r="E309" i="9" s="1"/>
  <c r="B309" i="9" s="1"/>
  <c r="F190" i="5"/>
  <c r="H1445" i="1"/>
  <c r="G1446" i="1"/>
  <c r="G1450" i="1"/>
  <c r="H1454" i="1"/>
  <c r="G1458" i="1"/>
  <c r="I1458" i="1" s="1"/>
  <c r="H1462" i="1"/>
  <c r="I1462" i="1" s="1"/>
  <c r="J1462" i="1"/>
  <c r="H1463" i="1"/>
  <c r="G1464" i="1"/>
  <c r="I1464" i="1" s="1"/>
  <c r="H1466" i="1"/>
  <c r="I1466" i="1" s="1"/>
  <c r="J1466" i="1"/>
  <c r="H1467" i="1"/>
  <c r="G1468" i="1"/>
  <c r="I1468" i="1" s="1"/>
  <c r="H1472" i="1"/>
  <c r="I1472" i="1" s="1"/>
  <c r="J1472" i="1"/>
  <c r="H1473" i="1"/>
  <c r="G1474" i="1"/>
  <c r="I1474" i="1" s="1"/>
  <c r="H1477" i="1"/>
  <c r="I1477" i="1" s="1"/>
  <c r="J1477" i="1"/>
  <c r="H1478" i="1"/>
  <c r="G1479" i="1"/>
  <c r="I1479" i="1" s="1"/>
  <c r="G1513" i="1"/>
  <c r="H1513" i="1"/>
  <c r="G1542" i="1"/>
  <c r="H1542" i="1"/>
  <c r="D263" i="4"/>
  <c r="F264" i="4"/>
  <c r="D69" i="5"/>
  <c r="F70" i="5"/>
  <c r="C1519" i="1"/>
  <c r="H1446" i="1"/>
  <c r="H1449" i="1"/>
  <c r="J1449" i="1"/>
  <c r="H1450" i="1"/>
  <c r="H1457" i="1"/>
  <c r="I1457" i="1" s="1"/>
  <c r="J1457" i="1"/>
  <c r="H1458" i="1"/>
  <c r="H1461" i="1"/>
  <c r="H1539" i="1"/>
  <c r="G1539" i="1"/>
  <c r="H1567" i="1"/>
  <c r="G1567" i="1"/>
  <c r="H1575" i="1"/>
  <c r="G1575" i="1"/>
  <c r="F219" i="4"/>
  <c r="E215" i="4"/>
  <c r="D211" i="1" s="1"/>
  <c r="J1464" i="1"/>
  <c r="J1468" i="1"/>
  <c r="J1474" i="1"/>
  <c r="J1479" i="1"/>
  <c r="G1525" i="1"/>
  <c r="H1525" i="1"/>
  <c r="G1529" i="1"/>
  <c r="H1529" i="1"/>
  <c r="G1533" i="1"/>
  <c r="H1533" i="1"/>
  <c r="F71" i="4"/>
  <c r="D50" i="4"/>
  <c r="F98" i="4"/>
  <c r="D82" i="4"/>
  <c r="F140" i="4"/>
  <c r="D139" i="4"/>
  <c r="D35" i="6"/>
  <c r="F36" i="6"/>
  <c r="H1546" i="1"/>
  <c r="G1551" i="1"/>
  <c r="H1554" i="1"/>
  <c r="H1556" i="1"/>
  <c r="G1560" i="1"/>
  <c r="G1570" i="1"/>
  <c r="H1570" i="1"/>
  <c r="G1578" i="1"/>
  <c r="H1578" i="1"/>
  <c r="F345" i="4"/>
  <c r="D344" i="4"/>
  <c r="H310" i="9"/>
  <c r="F206" i="5"/>
  <c r="F239" i="5"/>
  <c r="D238" i="5"/>
  <c r="F245" i="5"/>
  <c r="E141" i="6"/>
  <c r="E421" i="4"/>
  <c r="D459" i="4"/>
  <c r="F460" i="4"/>
  <c r="E528" i="4"/>
  <c r="G307" i="9"/>
  <c r="E307" i="9" s="1"/>
  <c r="B307" i="9" s="1"/>
  <c r="F177" i="5"/>
  <c r="D176" i="5"/>
  <c r="H1572" i="1"/>
  <c r="G1572" i="1"/>
  <c r="H1580" i="1"/>
  <c r="G1580" i="1"/>
  <c r="F107" i="4"/>
  <c r="D106" i="4"/>
  <c r="F225" i="4"/>
  <c r="D224" i="4"/>
  <c r="F312" i="4"/>
  <c r="D311" i="4"/>
  <c r="E351" i="4"/>
  <c r="F388" i="4"/>
  <c r="D363" i="4"/>
  <c r="D643" i="4"/>
  <c r="F416" i="4"/>
  <c r="F422" i="4"/>
  <c r="D421" i="4"/>
  <c r="F481" i="4"/>
  <c r="D472" i="4"/>
  <c r="D484" i="4"/>
  <c r="F259" i="5"/>
  <c r="D258" i="5"/>
  <c r="F122" i="6"/>
  <c r="D114" i="6"/>
  <c r="D22" i="7"/>
  <c r="D5" i="7" s="1"/>
  <c r="D7" i="4"/>
  <c r="F59" i="4"/>
  <c r="E106" i="4"/>
  <c r="D102" i="1" s="1"/>
  <c r="F134" i="4"/>
  <c r="D151" i="4"/>
  <c r="F152" i="4"/>
  <c r="D196" i="4"/>
  <c r="E224" i="4"/>
  <c r="D220" i="1" s="1"/>
  <c r="F259" i="4"/>
  <c r="D299" i="4"/>
  <c r="E311" i="4"/>
  <c r="F364" i="4"/>
  <c r="D515" i="4"/>
  <c r="D625" i="4"/>
  <c r="D5" i="6"/>
  <c r="D89" i="6"/>
  <c r="F130" i="6"/>
  <c r="D49" i="8"/>
  <c r="C1524" i="1" s="1"/>
  <c r="E363" i="4"/>
  <c r="D358" i="1" s="1"/>
  <c r="E472" i="4"/>
  <c r="D466" i="1" s="1"/>
  <c r="H290" i="9"/>
  <c r="E290" i="9" s="1"/>
  <c r="B290" i="9" s="1"/>
  <c r="E146" i="5"/>
  <c r="E310" i="9"/>
  <c r="B310" i="9" s="1"/>
  <c r="B23" i="9"/>
  <c r="E33" i="9"/>
  <c r="B33" i="9" s="1"/>
  <c r="G1559" i="1"/>
  <c r="H1562" i="1"/>
  <c r="E50" i="4"/>
  <c r="D46" i="1" s="1"/>
  <c r="E82" i="4"/>
  <c r="D78" i="1" s="1"/>
  <c r="E124" i="4"/>
  <c r="G21" i="9"/>
  <c r="F177" i="4"/>
  <c r="E252" i="4"/>
  <c r="D248" i="1" s="1"/>
  <c r="E484" i="4"/>
  <c r="D478" i="1" s="1"/>
  <c r="D529" i="4"/>
  <c r="D567" i="4"/>
  <c r="D593" i="4"/>
  <c r="F87" i="5"/>
  <c r="E176" i="5"/>
  <c r="F246" i="5"/>
  <c r="E29" i="9"/>
  <c r="B29" i="9" s="1"/>
  <c r="B60" i="9"/>
  <c r="B68" i="9"/>
  <c r="B76" i="9"/>
  <c r="B84" i="9"/>
  <c r="B92" i="9"/>
  <c r="B100" i="9"/>
  <c r="B108" i="9"/>
  <c r="B116" i="9"/>
  <c r="B124" i="9"/>
  <c r="B132" i="9"/>
  <c r="E38" i="9"/>
  <c r="B38" i="9" s="1"/>
  <c r="E46" i="9"/>
  <c r="B46" i="9" s="1"/>
  <c r="E50" i="9"/>
  <c r="B50" i="9" s="1"/>
  <c r="E54" i="9"/>
  <c r="B54" i="9" s="1"/>
  <c r="E58" i="9"/>
  <c r="B58" i="9" s="1"/>
  <c r="E66" i="9"/>
  <c r="B66" i="9" s="1"/>
  <c r="E74" i="9"/>
  <c r="B74" i="9" s="1"/>
  <c r="E82" i="9"/>
  <c r="B82" i="9" s="1"/>
  <c r="E90" i="9"/>
  <c r="B90" i="9" s="1"/>
  <c r="E98" i="9"/>
  <c r="B98" i="9" s="1"/>
  <c r="E106" i="9"/>
  <c r="B106" i="9" s="1"/>
  <c r="E114" i="9"/>
  <c r="B114" i="9" s="1"/>
  <c r="E122" i="9"/>
  <c r="B122" i="9" s="1"/>
  <c r="E130" i="9"/>
  <c r="B130" i="9" s="1"/>
  <c r="E138" i="9"/>
  <c r="B138" i="9" s="1"/>
  <c r="E143" i="9"/>
  <c r="B143" i="9" s="1"/>
  <c r="M213" i="9"/>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0" i="9"/>
  <c r="E280" i="9" s="1"/>
  <c r="B280" i="9" s="1"/>
  <c r="G279" i="9"/>
  <c r="E279" i="9" s="1"/>
  <c r="B279" i="9" s="1"/>
  <c r="G192" i="9"/>
  <c r="E192" i="9" s="1"/>
  <c r="B192" i="9" s="1"/>
  <c r="G191" i="9"/>
  <c r="E191" i="9" s="1"/>
  <c r="B191" i="9" s="1"/>
  <c r="G190" i="9"/>
  <c r="E190" i="9" s="1"/>
  <c r="B190" i="9" s="1"/>
  <c r="G189" i="9"/>
  <c r="E189" i="9" s="1"/>
  <c r="B189" i="9" s="1"/>
  <c r="G188" i="9"/>
  <c r="E188" i="9" s="1"/>
  <c r="B188" i="9" s="1"/>
  <c r="G187" i="9"/>
  <c r="E187" i="9" s="1"/>
  <c r="B187" i="9" s="1"/>
  <c r="G184" i="9"/>
  <c r="E184" i="9" s="1"/>
  <c r="B184" i="9" s="1"/>
  <c r="G166" i="9"/>
  <c r="E166" i="9" s="1"/>
  <c r="B166" i="9" s="1"/>
  <c r="H165" i="9"/>
  <c r="G185" i="9"/>
  <c r="E185" i="9" s="1"/>
  <c r="B185" i="9" s="1"/>
  <c r="G165" i="9"/>
  <c r="G164" i="9"/>
  <c r="E164" i="9" s="1"/>
  <c r="B164" i="9" s="1"/>
  <c r="G163" i="9"/>
  <c r="E163" i="9" s="1"/>
  <c r="B163" i="9" s="1"/>
  <c r="G162" i="9"/>
  <c r="E162" i="9" s="1"/>
  <c r="B162" i="9" s="1"/>
  <c r="G161" i="9"/>
  <c r="E161" i="9" s="1"/>
  <c r="B161" i="9" s="1"/>
  <c r="G186" i="9"/>
  <c r="E186" i="9" s="1"/>
  <c r="B186"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I10" i="9"/>
  <c r="B251" i="9"/>
  <c r="B239" i="9"/>
  <c r="B249" i="9"/>
  <c r="B262" i="9"/>
  <c r="B270" i="9"/>
  <c r="I25" i="3" l="1"/>
  <c r="D1329" i="1"/>
  <c r="I24" i="3"/>
  <c r="D1299" i="1"/>
  <c r="G1112" i="1"/>
  <c r="H1112" i="1"/>
  <c r="F134" i="5"/>
  <c r="H1056" i="1"/>
  <c r="G1056" i="1"/>
  <c r="E7" i="5"/>
  <c r="I20" i="3" s="1"/>
  <c r="F12" i="5"/>
  <c r="C990" i="1"/>
  <c r="D7" i="5"/>
  <c r="H20" i="3" s="1"/>
  <c r="D42" i="8"/>
  <c r="I34" i="3" s="1"/>
  <c r="G1499" i="1"/>
  <c r="I29" i="3"/>
  <c r="D1436" i="1"/>
  <c r="H638" i="1"/>
  <c r="G412" i="1"/>
  <c r="H412" i="1"/>
  <c r="F252" i="4"/>
  <c r="H206" i="1"/>
  <c r="G206" i="1"/>
  <c r="H159" i="1"/>
  <c r="F163" i="4"/>
  <c r="G165" i="1"/>
  <c r="H165" i="1"/>
  <c r="G160" i="1"/>
  <c r="H160" i="1"/>
  <c r="E21" i="9"/>
  <c r="B21" i="9" s="1"/>
  <c r="H87" i="1"/>
  <c r="G87" i="1"/>
  <c r="G4" i="1"/>
  <c r="G315" i="9"/>
  <c r="E315" i="9" s="1"/>
  <c r="H29" i="3"/>
  <c r="C1436" i="1"/>
  <c r="F593" i="4"/>
  <c r="C587" i="1"/>
  <c r="G248" i="1"/>
  <c r="H248" i="1"/>
  <c r="F146" i="5"/>
  <c r="D1124" i="1"/>
  <c r="G317" i="9"/>
  <c r="E317" i="9" s="1"/>
  <c r="D141" i="6"/>
  <c r="F5" i="6"/>
  <c r="H24" i="3"/>
  <c r="C1299" i="1"/>
  <c r="E298" i="4"/>
  <c r="D306" i="1"/>
  <c r="F196" i="4"/>
  <c r="C192" i="1"/>
  <c r="H27" i="3"/>
  <c r="F114" i="6"/>
  <c r="C1408" i="1"/>
  <c r="F421" i="4"/>
  <c r="D420" i="4"/>
  <c r="C415" i="1"/>
  <c r="D350" i="4"/>
  <c r="F363" i="4"/>
  <c r="C358" i="1"/>
  <c r="E151" i="4"/>
  <c r="F459" i="4"/>
  <c r="C453" i="1"/>
  <c r="I28" i="3"/>
  <c r="D1435" i="1"/>
  <c r="F215" i="4"/>
  <c r="F139" i="4"/>
  <c r="C135" i="1"/>
  <c r="F50" i="4"/>
  <c r="C46" i="1"/>
  <c r="E68" i="5"/>
  <c r="F263" i="4"/>
  <c r="C259" i="1"/>
  <c r="I1450" i="1"/>
  <c r="I1473" i="1"/>
  <c r="F213" i="9"/>
  <c r="E175" i="5"/>
  <c r="D1152" i="1" s="1"/>
  <c r="I22" i="3"/>
  <c r="D1153" i="1"/>
  <c r="F567" i="4"/>
  <c r="C561" i="1"/>
  <c r="G1524" i="1"/>
  <c r="H1524" i="1"/>
  <c r="F625" i="4"/>
  <c r="C619" i="1"/>
  <c r="F299" i="4"/>
  <c r="D298" i="4"/>
  <c r="C294" i="1"/>
  <c r="F484" i="4"/>
  <c r="C478" i="1"/>
  <c r="F106" i="4"/>
  <c r="C102" i="1"/>
  <c r="E420" i="4"/>
  <c r="D415" i="1"/>
  <c r="E6" i="4"/>
  <c r="I1446" i="1"/>
  <c r="I1467" i="1"/>
  <c r="F529" i="4"/>
  <c r="D528" i="4"/>
  <c r="C523" i="1"/>
  <c r="F515" i="4"/>
  <c r="C509" i="1"/>
  <c r="D289" i="4"/>
  <c r="H17" i="3"/>
  <c r="C147" i="1"/>
  <c r="F7" i="4"/>
  <c r="D6" i="4"/>
  <c r="C3" i="1"/>
  <c r="F258" i="5"/>
  <c r="C1235" i="1"/>
  <c r="F472" i="4"/>
  <c r="C466" i="1"/>
  <c r="E350" i="4"/>
  <c r="D346" i="1"/>
  <c r="F224" i="4"/>
  <c r="C220" i="1"/>
  <c r="D522" i="1"/>
  <c r="K1450" i="9"/>
  <c r="F238" i="5"/>
  <c r="D237" i="5"/>
  <c r="D175" i="5" s="1"/>
  <c r="C1215" i="1"/>
  <c r="F344" i="4"/>
  <c r="C339" i="1"/>
  <c r="F82" i="4"/>
  <c r="C78" i="1"/>
  <c r="G211" i="1"/>
  <c r="H211" i="1"/>
  <c r="H1519" i="1"/>
  <c r="G1519" i="1"/>
  <c r="F69" i="5"/>
  <c r="D68" i="5"/>
  <c r="C1047" i="1"/>
  <c r="E165" i="9"/>
  <c r="B165" i="9" s="1"/>
  <c r="F124" i="4"/>
  <c r="D120" i="1"/>
  <c r="F89" i="6"/>
  <c r="C1383" i="1"/>
  <c r="H30" i="3"/>
  <c r="C1453" i="1"/>
  <c r="F643" i="4"/>
  <c r="C637" i="1"/>
  <c r="F311" i="4"/>
  <c r="C306" i="1"/>
  <c r="F176" i="5"/>
  <c r="H22" i="3"/>
  <c r="C1153" i="1"/>
  <c r="F35" i="6"/>
  <c r="H25" i="3"/>
  <c r="C1329" i="1"/>
  <c r="D43" i="8"/>
  <c r="I1478" i="1"/>
  <c r="C985" i="1" l="1"/>
  <c r="D6" i="5"/>
  <c r="C984" i="1" s="1"/>
  <c r="F7" i="5"/>
  <c r="D985" i="1"/>
  <c r="H990" i="1"/>
  <c r="G990" i="1"/>
  <c r="G313" i="9"/>
  <c r="E313" i="9" s="1"/>
  <c r="B313" i="9" s="1"/>
  <c r="H19" i="9"/>
  <c r="E19" i="9" s="1"/>
  <c r="B19" i="9" s="1"/>
  <c r="C1517" i="1"/>
  <c r="H11" i="3" s="1"/>
  <c r="G278" i="9"/>
  <c r="E635" i="4"/>
  <c r="D629" i="1" s="1"/>
  <c r="D414" i="1"/>
  <c r="G561" i="1"/>
  <c r="H561" i="1"/>
  <c r="G259" i="1"/>
  <c r="H259" i="1"/>
  <c r="I17" i="3"/>
  <c r="E289" i="4"/>
  <c r="F289" i="4" s="1"/>
  <c r="D147" i="1"/>
  <c r="G147" i="1" s="1"/>
  <c r="G415" i="1"/>
  <c r="H415" i="1"/>
  <c r="B315" i="9"/>
  <c r="E314" i="9"/>
  <c r="I10" i="3" s="1"/>
  <c r="I35" i="3"/>
  <c r="C1518" i="1"/>
  <c r="G312" i="9"/>
  <c r="E312" i="9" s="1"/>
  <c r="H78" i="1"/>
  <c r="G78" i="1"/>
  <c r="H1215" i="1"/>
  <c r="G1215" i="1"/>
  <c r="E636" i="4"/>
  <c r="D630" i="1" s="1"/>
  <c r="E408" i="4"/>
  <c r="D403" i="1" s="1"/>
  <c r="D345" i="1"/>
  <c r="G509" i="1"/>
  <c r="H509" i="1"/>
  <c r="H523" i="1"/>
  <c r="G523" i="1"/>
  <c r="H102" i="1"/>
  <c r="G102" i="1"/>
  <c r="G294" i="1"/>
  <c r="H294" i="1"/>
  <c r="B213" i="9"/>
  <c r="G135" i="1"/>
  <c r="H135" i="1"/>
  <c r="H358" i="1"/>
  <c r="G358" i="1"/>
  <c r="D635" i="4"/>
  <c r="F420" i="4"/>
  <c r="C414" i="1"/>
  <c r="E407" i="4"/>
  <c r="D402" i="1" s="1"/>
  <c r="D293" i="1"/>
  <c r="H28" i="3"/>
  <c r="F141" i="6"/>
  <c r="C1435" i="1"/>
  <c r="G346" i="1"/>
  <c r="H346" i="1"/>
  <c r="H1235" i="1"/>
  <c r="G1235" i="1"/>
  <c r="D413" i="4"/>
  <c r="D291" i="4"/>
  <c r="C285" i="1"/>
  <c r="H1329" i="1"/>
  <c r="G1329" i="1"/>
  <c r="H1153" i="1"/>
  <c r="G1153" i="1"/>
  <c r="G306" i="1"/>
  <c r="H306" i="1"/>
  <c r="H1453" i="1"/>
  <c r="G1453" i="1"/>
  <c r="G120" i="1"/>
  <c r="H120" i="1"/>
  <c r="H1047" i="1"/>
  <c r="G1047" i="1"/>
  <c r="H23" i="3"/>
  <c r="F237" i="5"/>
  <c r="C1214" i="1"/>
  <c r="G220" i="1"/>
  <c r="H220" i="1"/>
  <c r="H466" i="1"/>
  <c r="G466" i="1"/>
  <c r="G3" i="1"/>
  <c r="H3" i="1"/>
  <c r="D636" i="4"/>
  <c r="F528" i="4"/>
  <c r="C522" i="1"/>
  <c r="I16" i="3"/>
  <c r="E412" i="4"/>
  <c r="D2" i="1"/>
  <c r="F298" i="4"/>
  <c r="D407" i="4"/>
  <c r="C293" i="1"/>
  <c r="I21" i="3"/>
  <c r="D1046" i="1"/>
  <c r="E6" i="5"/>
  <c r="G453" i="1"/>
  <c r="H453" i="1"/>
  <c r="G192" i="1"/>
  <c r="H192" i="1"/>
  <c r="H9" i="3"/>
  <c r="G1299" i="1"/>
  <c r="H1299" i="1"/>
  <c r="E316" i="9"/>
  <c r="B317" i="9"/>
  <c r="H1436" i="1"/>
  <c r="G1436" i="1"/>
  <c r="H1383" i="1"/>
  <c r="G1383" i="1"/>
  <c r="F175" i="5"/>
  <c r="C1152" i="1"/>
  <c r="H21" i="3"/>
  <c r="F68" i="5"/>
  <c r="C1046" i="1"/>
  <c r="H339" i="1"/>
  <c r="G339" i="1"/>
  <c r="D412" i="4"/>
  <c r="D290" i="4"/>
  <c r="H16" i="3"/>
  <c r="F6" i="4"/>
  <c r="C2" i="1"/>
  <c r="F151" i="4"/>
  <c r="H478" i="1"/>
  <c r="G478" i="1"/>
  <c r="G46" i="1"/>
  <c r="H46" i="1"/>
  <c r="D408" i="4"/>
  <c r="F350" i="4"/>
  <c r="C345" i="1"/>
  <c r="H1408" i="1"/>
  <c r="G1408" i="1"/>
  <c r="H1124" i="1"/>
  <c r="G1124" i="1"/>
  <c r="G587" i="1"/>
  <c r="H587" i="1"/>
  <c r="H637" i="1"/>
  <c r="G637" i="1"/>
  <c r="H619" i="1"/>
  <c r="G619" i="1"/>
  <c r="H985" i="1" l="1"/>
  <c r="G985" i="1"/>
  <c r="H1517" i="1"/>
  <c r="G1517" i="1"/>
  <c r="E290" i="4"/>
  <c r="D286" i="1" s="1"/>
  <c r="H147" i="1"/>
  <c r="G345" i="1"/>
  <c r="H345" i="1"/>
  <c r="G2" i="1"/>
  <c r="H2" i="1"/>
  <c r="H522" i="1"/>
  <c r="G522" i="1"/>
  <c r="F408" i="4"/>
  <c r="C403" i="1"/>
  <c r="H278" i="9"/>
  <c r="E278" i="9" s="1"/>
  <c r="D984" i="1"/>
  <c r="G984" i="1" s="1"/>
  <c r="F407" i="4"/>
  <c r="C402" i="1"/>
  <c r="F636" i="4"/>
  <c r="C630" i="1"/>
  <c r="F635" i="4"/>
  <c r="C629" i="1"/>
  <c r="E311" i="9"/>
  <c r="I11" i="3" s="1"/>
  <c r="B312" i="9"/>
  <c r="E413" i="4"/>
  <c r="F413" i="4" s="1"/>
  <c r="E291" i="4"/>
  <c r="D285" i="1"/>
  <c r="H285" i="1" s="1"/>
  <c r="D639" i="4"/>
  <c r="D414" i="4"/>
  <c r="F412" i="4"/>
  <c r="C407" i="1"/>
  <c r="G293" i="1"/>
  <c r="H293" i="1"/>
  <c r="C286" i="1"/>
  <c r="H1152" i="1"/>
  <c r="G1152" i="1"/>
  <c r="D415" i="4"/>
  <c r="D640" i="4"/>
  <c r="C408" i="1"/>
  <c r="H1435" i="1"/>
  <c r="G1435" i="1"/>
  <c r="H1518" i="1"/>
  <c r="G1518" i="1"/>
  <c r="F6" i="5"/>
  <c r="N3" i="9"/>
  <c r="G414" i="1"/>
  <c r="H414" i="1"/>
  <c r="H1046" i="1"/>
  <c r="G1046" i="1"/>
  <c r="I9" i="3"/>
  <c r="K3" i="9"/>
  <c r="E639" i="4"/>
  <c r="D407" i="1"/>
  <c r="H1214" i="1"/>
  <c r="G1214" i="1"/>
  <c r="F291" i="4"/>
  <c r="C287" i="1"/>
  <c r="G284" i="9"/>
  <c r="E284" i="9" s="1"/>
  <c r="B284" i="9" s="1"/>
  <c r="H8" i="3" l="1"/>
  <c r="M3" i="9" s="1"/>
  <c r="F290" i="4"/>
  <c r="E414" i="4"/>
  <c r="D409" i="1" s="1"/>
  <c r="C409" i="1"/>
  <c r="D642" i="4"/>
  <c r="C634" i="1"/>
  <c r="G285" i="1"/>
  <c r="F415" i="4"/>
  <c r="C410" i="1"/>
  <c r="G286" i="1"/>
  <c r="H286" i="1"/>
  <c r="D287" i="1"/>
  <c r="H287" i="1" s="1"/>
  <c r="D633" i="1"/>
  <c r="H984" i="1"/>
  <c r="E640" i="4"/>
  <c r="F640" i="4" s="1"/>
  <c r="E415" i="4"/>
  <c r="D410" i="1" s="1"/>
  <c r="D408" i="1"/>
  <c r="H408" i="1" s="1"/>
  <c r="G630" i="1"/>
  <c r="H630" i="1"/>
  <c r="E277" i="9"/>
  <c r="B278" i="9"/>
  <c r="D641" i="4"/>
  <c r="F639" i="4"/>
  <c r="C633" i="1"/>
  <c r="G407" i="1"/>
  <c r="H407" i="1"/>
  <c r="G629" i="1"/>
  <c r="H629" i="1"/>
  <c r="G402" i="1"/>
  <c r="H402" i="1"/>
  <c r="G403" i="1"/>
  <c r="H403" i="1"/>
  <c r="I8" i="3" l="1"/>
  <c r="E641" i="4"/>
  <c r="D635" i="1" s="1"/>
  <c r="F414" i="4"/>
  <c r="G408" i="1"/>
  <c r="G287" i="1"/>
  <c r="G410" i="1"/>
  <c r="H410" i="1"/>
  <c r="G409" i="1"/>
  <c r="H409" i="1"/>
  <c r="G633" i="1"/>
  <c r="H633" i="1"/>
  <c r="D645" i="4"/>
  <c r="C635" i="1"/>
  <c r="E642" i="4"/>
  <c r="D634" i="1"/>
  <c r="G634" i="1" s="1"/>
  <c r="F642" i="4"/>
  <c r="D646" i="4"/>
  <c r="C636" i="1"/>
  <c r="F641" i="4" l="1"/>
  <c r="H634" i="1"/>
  <c r="H18" i="3"/>
  <c r="C639" i="1"/>
  <c r="E646" i="4"/>
  <c r="D636" i="1"/>
  <c r="G636" i="1" s="1"/>
  <c r="E645" i="4"/>
  <c r="H19" i="3"/>
  <c r="F646" i="4"/>
  <c r="C640" i="1"/>
  <c r="H635" i="1"/>
  <c r="G635" i="1"/>
  <c r="G276" i="9" l="1"/>
  <c r="E276" i="9" s="1"/>
  <c r="B276" i="9" s="1"/>
  <c r="H636" i="1"/>
  <c r="I19" i="3"/>
  <c r="D640" i="1"/>
  <c r="H7" i="3" s="1"/>
  <c r="I18" i="3"/>
  <c r="D639" i="1"/>
  <c r="H639" i="1" s="1"/>
  <c r="F645" i="4"/>
  <c r="G640" i="1" l="1"/>
  <c r="G639" i="1"/>
  <c r="J3" i="9"/>
  <c r="H640" i="1"/>
  <c r="G274" i="9" l="1"/>
  <c r="M272" i="9"/>
  <c r="L272" i="9"/>
  <c r="H274" i="9"/>
  <c r="H18" i="9"/>
  <c r="G18" i="9"/>
  <c r="K9" i="9"/>
  <c r="J6" i="9"/>
  <c r="L15" i="9"/>
  <c r="K5" i="9"/>
  <c r="H17" i="9"/>
  <c r="I11" i="9"/>
  <c r="M16" i="9"/>
  <c r="K13" i="9"/>
  <c r="I7" i="9"/>
  <c r="J10" i="9"/>
  <c r="I13" i="9"/>
  <c r="J7" i="9"/>
  <c r="I12" i="9"/>
  <c r="K7" i="9"/>
  <c r="J12" i="9"/>
  <c r="J5" i="9"/>
  <c r="L16" i="9"/>
  <c r="K12" i="9"/>
  <c r="G17" i="9"/>
  <c r="I8" i="9"/>
  <c r="M15" i="9"/>
  <c r="J8" i="9"/>
  <c r="G15" i="9"/>
  <c r="K10" i="9"/>
  <c r="G16" i="9"/>
  <c r="I9" i="9"/>
  <c r="H16" i="9"/>
  <c r="K8" i="9"/>
  <c r="J13" i="9"/>
  <c r="I6" i="9"/>
  <c r="K6" i="9"/>
  <c r="J11" i="9"/>
  <c r="I17" i="9"/>
  <c r="I5" i="9"/>
  <c r="K11" i="9"/>
  <c r="J17" i="9"/>
  <c r="J9" i="9"/>
  <c r="H15" i="9"/>
  <c r="F16" i="9" l="1"/>
  <c r="E16" i="9"/>
  <c r="F272" i="9"/>
  <c r="B272" i="9" s="1"/>
  <c r="E18" i="9"/>
  <c r="B18" i="9" s="1"/>
  <c r="E12" i="9"/>
  <c r="B12" i="9" s="1"/>
  <c r="E7" i="9"/>
  <c r="B7" i="9" s="1"/>
  <c r="E5" i="9"/>
  <c r="E6" i="9"/>
  <c r="B6" i="9" s="1"/>
  <c r="E9" i="9"/>
  <c r="B9" i="9" s="1"/>
  <c r="E10" i="9"/>
  <c r="B10" i="9" s="1"/>
  <c r="E11" i="9"/>
  <c r="B11" i="9" s="1"/>
  <c r="E8" i="9"/>
  <c r="B8" i="9" s="1"/>
  <c r="E15" i="9"/>
  <c r="E17" i="9"/>
  <c r="B17" i="9" s="1"/>
  <c r="E13" i="9"/>
  <c r="B13" i="9" s="1"/>
  <c r="F15" i="9"/>
  <c r="E274" i="9"/>
  <c r="F14" i="9" l="1"/>
  <c r="B16" i="9"/>
  <c r="F20" i="9"/>
  <c r="B274" i="9"/>
  <c r="E20" i="9"/>
  <c r="I7" i="3" s="1"/>
  <c r="B15" i="9"/>
  <c r="E14" i="9"/>
  <c r="E4" i="9"/>
  <c r="B5" i="9"/>
  <c r="F3" i="9" l="1"/>
  <c r="E3" i="9"/>
</calcChain>
</file>

<file path=xl/sharedStrings.xml><?xml version="1.0" encoding="utf-8"?>
<sst xmlns="http://schemas.openxmlformats.org/spreadsheetml/2006/main" count="4369" uniqueCount="3422">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</sst>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1104377.74</v>
      </c>
      <c r="D2" s="6">
        <f>'PR-RAS'!E6</f>
        <v>773386.51</v>
      </c>
      <c r="E2" s="6">
        <v>0</v>
      </c>
      <c r="F2" s="6">
        <v>0</v>
      </c>
      <c r="G2" s="7">
        <f t="shared" ref="G2:G264" si="0">(B2/1000)*(C2*1+D2*2)</f>
        <v>2651.15076</v>
      </c>
      <c r="H2" s="7">
        <f t="shared" ref="H2:H264" si="1">ABS(C2-ROUND(C2,0))+ABS(D2-ROUND(D2,0))</f>
        <v>0.75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93916.789999999979</v>
      </c>
      <c r="D3" s="1">
        <f>'PR-RAS'!E7</f>
        <v>142255.61000000002</v>
      </c>
      <c r="E3" s="1">
        <v>0</v>
      </c>
      <c r="F3" s="1">
        <v>0</v>
      </c>
      <c r="G3" s="2">
        <f t="shared" si="0"/>
        <v>756.85602000000006</v>
      </c>
      <c r="H3" s="2">
        <f t="shared" si="1"/>
        <v>0.60000000000582077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82026.919999999984</v>
      </c>
      <c r="D4" s="1">
        <f>'PR-RAS'!E8</f>
        <v>128333.15</v>
      </c>
      <c r="E4" s="1">
        <v>0</v>
      </c>
      <c r="F4" s="1">
        <v>0</v>
      </c>
      <c r="G4" s="2">
        <f t="shared" si="0"/>
        <v>1016.07966</v>
      </c>
      <c r="H4" s="2">
        <f t="shared" si="1"/>
        <v>0.23000000001047738</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69991.649999999994</v>
      </c>
      <c r="D5" s="1">
        <f>'PR-RAS'!E9</f>
        <v>108001.54</v>
      </c>
      <c r="E5" s="1">
        <v>0</v>
      </c>
      <c r="F5" s="1">
        <v>0</v>
      </c>
      <c r="G5" s="2">
        <f t="shared" si="0"/>
        <v>1143.97892</v>
      </c>
      <c r="H5" s="2">
        <f t="shared" si="1"/>
        <v>0.81000000001222361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14307.36</v>
      </c>
      <c r="D6" s="1">
        <f>'PR-RAS'!E10</f>
        <v>20059.13</v>
      </c>
      <c r="E6" s="1">
        <v>0</v>
      </c>
      <c r="F6" s="1">
        <v>0</v>
      </c>
      <c r="G6" s="2">
        <f t="shared" si="0"/>
        <v>272.12810000000002</v>
      </c>
      <c r="H6" s="2">
        <f t="shared" si="1"/>
        <v>0.49000000000160071</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6584.07</v>
      </c>
      <c r="D7" s="1">
        <f>'PR-RAS'!E11</f>
        <v>9510.85</v>
      </c>
      <c r="E7" s="1">
        <v>0</v>
      </c>
      <c r="F7" s="1">
        <v>0</v>
      </c>
      <c r="G7" s="2">
        <f t="shared" si="0"/>
        <v>153.63462000000001</v>
      </c>
      <c r="H7" s="2">
        <f t="shared" si="1"/>
        <v>0.21999999999934516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4301.72</v>
      </c>
      <c r="D8" s="1">
        <f>'PR-RAS'!E12</f>
        <v>5103.88</v>
      </c>
      <c r="E8" s="1">
        <v>0</v>
      </c>
      <c r="F8" s="1">
        <v>0</v>
      </c>
      <c r="G8" s="2">
        <f t="shared" si="0"/>
        <v>101.56636</v>
      </c>
      <c r="H8" s="2">
        <f t="shared" si="1"/>
        <v>0.3999999999996362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10691.65</v>
      </c>
      <c r="D9" s="1">
        <f>'PR-RAS'!E13</f>
        <v>10000</v>
      </c>
      <c r="E9" s="1">
        <v>0</v>
      </c>
      <c r="F9" s="1">
        <v>0</v>
      </c>
      <c r="G9" s="2">
        <f t="shared" si="0"/>
        <v>245.53320000000002</v>
      </c>
      <c r="H9" s="2">
        <f t="shared" si="1"/>
        <v>0.3500000000003638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23849.53</v>
      </c>
      <c r="D11" s="1">
        <f>'PR-RAS'!E15</f>
        <v>24342.25</v>
      </c>
      <c r="E11" s="1">
        <v>0</v>
      </c>
      <c r="F11" s="1">
        <v>0</v>
      </c>
      <c r="G11" s="2">
        <f t="shared" si="0"/>
        <v>725.34029999999996</v>
      </c>
      <c r="H11" s="2">
        <f t="shared" si="1"/>
        <v>0.72000000000116415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10673.46</v>
      </c>
      <c r="D19" s="1">
        <f>'PR-RAS'!E23</f>
        <v>12574.04</v>
      </c>
      <c r="E19" s="1">
        <v>0</v>
      </c>
      <c r="F19" s="1">
        <v>0</v>
      </c>
      <c r="G19" s="2">
        <f t="shared" si="0"/>
        <v>644.78771999999992</v>
      </c>
      <c r="H19" s="2">
        <f t="shared" si="1"/>
        <v>0.5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10673.46</v>
      </c>
      <c r="D23" s="1">
        <f>'PR-RAS'!E27</f>
        <v>12574.04</v>
      </c>
      <c r="E23" s="1">
        <v>0</v>
      </c>
      <c r="F23" s="1">
        <v>0</v>
      </c>
      <c r="G23" s="2">
        <f t="shared" si="0"/>
        <v>788.07387999999992</v>
      </c>
      <c r="H23" s="2">
        <f t="shared" si="1"/>
        <v>0.5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1216.4100000000001</v>
      </c>
      <c r="D25" s="1">
        <f>'PR-RAS'!E29</f>
        <v>1348.42</v>
      </c>
      <c r="E25" s="1">
        <v>0</v>
      </c>
      <c r="F25" s="1">
        <v>0</v>
      </c>
      <c r="G25" s="2">
        <f t="shared" si="0"/>
        <v>93.918000000000006</v>
      </c>
      <c r="H25" s="2">
        <f t="shared" si="1"/>
        <v>0.83000000000015461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1216.4100000000001</v>
      </c>
      <c r="D27" s="1">
        <f>'PR-RAS'!E31</f>
        <v>1286.47</v>
      </c>
      <c r="E27" s="1">
        <v>0</v>
      </c>
      <c r="F27" s="1">
        <v>0</v>
      </c>
      <c r="G27" s="2">
        <f t="shared" si="0"/>
        <v>98.523099999999999</v>
      </c>
      <c r="H27" s="2">
        <f t="shared" si="1"/>
        <v>0.88000000000010914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61.95</v>
      </c>
      <c r="E29" s="1">
        <v>0</v>
      </c>
      <c r="F29" s="1">
        <v>0</v>
      </c>
      <c r="G29" s="2">
        <f t="shared" si="0"/>
        <v>3.4692000000000003</v>
      </c>
      <c r="H29" s="2">
        <f t="shared" si="1"/>
        <v>4.9999999999997158E-2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393277.18</v>
      </c>
      <c r="D46" s="1">
        <f>'PR-RAS'!E50</f>
        <v>350382.62</v>
      </c>
      <c r="E46" s="1">
        <v>0</v>
      </c>
      <c r="F46" s="1">
        <v>0</v>
      </c>
      <c r="G46" s="2">
        <f t="shared" si="0"/>
        <v>49231.908899999995</v>
      </c>
      <c r="H46" s="2">
        <f t="shared" si="1"/>
        <v>0.55999999999767169</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328417.69</v>
      </c>
      <c r="D55" s="1">
        <f>'PR-RAS'!E59</f>
        <v>326117.45</v>
      </c>
      <c r="E55" s="1">
        <v>0</v>
      </c>
      <c r="F55" s="1">
        <v>0</v>
      </c>
      <c r="G55" s="2">
        <f t="shared" si="0"/>
        <v>52955.239860000001</v>
      </c>
      <c r="H55" s="2">
        <f t="shared" si="1"/>
        <v>0.76000000000931323</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270792.11</v>
      </c>
      <c r="D56" s="1">
        <f>'PR-RAS'!E60</f>
        <v>274409.03000000003</v>
      </c>
      <c r="E56" s="1">
        <v>0</v>
      </c>
      <c r="F56" s="1">
        <v>0</v>
      </c>
      <c r="G56" s="2">
        <f t="shared" si="0"/>
        <v>45078.559350000003</v>
      </c>
      <c r="H56" s="2">
        <f t="shared" si="1"/>
        <v>0.14000000001396984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57625.58</v>
      </c>
      <c r="D57" s="1">
        <f>'PR-RAS'!E61</f>
        <v>51708.42</v>
      </c>
      <c r="E57" s="1">
        <v>0</v>
      </c>
      <c r="F57" s="1">
        <v>0</v>
      </c>
      <c r="G57" s="2">
        <f t="shared" si="0"/>
        <v>9018.3755199999996</v>
      </c>
      <c r="H57" s="2">
        <f t="shared" si="1"/>
        <v>0.83999999999650754</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4451.45</v>
      </c>
      <c r="D58" s="1">
        <f>'PR-RAS'!E62</f>
        <v>5038.79</v>
      </c>
      <c r="E58" s="1">
        <v>0</v>
      </c>
      <c r="F58" s="1">
        <v>0</v>
      </c>
      <c r="G58" s="2">
        <f t="shared" si="0"/>
        <v>828.15470999999991</v>
      </c>
      <c r="H58" s="2">
        <f t="shared" si="1"/>
        <v>0.65999999999985448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4451.45</v>
      </c>
      <c r="D59" s="1">
        <f>'PR-RAS'!E63</f>
        <v>5038.79</v>
      </c>
      <c r="E59" s="1">
        <v>0</v>
      </c>
      <c r="F59" s="1">
        <v>0</v>
      </c>
      <c r="G59" s="2">
        <f t="shared" si="0"/>
        <v>842.68373999999994</v>
      </c>
      <c r="H59" s="2">
        <f t="shared" si="1"/>
        <v>0.65999999999985448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4264.1099999999997</v>
      </c>
      <c r="D61" s="1">
        <f>'PR-RAS'!E65</f>
        <v>3551.95</v>
      </c>
      <c r="E61" s="1">
        <v>0</v>
      </c>
      <c r="F61" s="1">
        <v>0</v>
      </c>
      <c r="G61" s="2">
        <f t="shared" si="0"/>
        <v>682.08059999999989</v>
      </c>
      <c r="H61" s="2">
        <f t="shared" si="1"/>
        <v>0.15999999999985448</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4264.1099999999997</v>
      </c>
      <c r="D62" s="1">
        <f>'PR-RAS'!E66</f>
        <v>3551.95</v>
      </c>
      <c r="E62" s="1">
        <v>0</v>
      </c>
      <c r="F62" s="1">
        <v>0</v>
      </c>
      <c r="G62" s="2">
        <f t="shared" si="0"/>
        <v>693.44860999999992</v>
      </c>
      <c r="H62" s="2">
        <f t="shared" si="1"/>
        <v>0.15999999999985448</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56143.929999999993</v>
      </c>
      <c r="D70" s="1">
        <f>'PR-RAS'!E74</f>
        <v>15674.43</v>
      </c>
      <c r="E70" s="1">
        <v>0</v>
      </c>
      <c r="F70" s="1">
        <v>0</v>
      </c>
      <c r="G70" s="2">
        <f t="shared" si="0"/>
        <v>6037.0025100000003</v>
      </c>
      <c r="H70" s="2">
        <f t="shared" si="1"/>
        <v>0.50000000000727596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22532.98</v>
      </c>
      <c r="D71" s="1">
        <f>'PR-RAS'!E75</f>
        <v>15674.43</v>
      </c>
      <c r="E71" s="1">
        <v>0</v>
      </c>
      <c r="F71" s="1">
        <v>0</v>
      </c>
      <c r="G71" s="2">
        <f t="shared" si="0"/>
        <v>3771.7288000000003</v>
      </c>
      <c r="H71" s="2">
        <f t="shared" si="1"/>
        <v>0.4500000000007276</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33610.949999999997</v>
      </c>
      <c r="D72" s="1">
        <f>'PR-RAS'!E76</f>
        <v>0</v>
      </c>
      <c r="E72" s="1">
        <v>0</v>
      </c>
      <c r="F72" s="1">
        <v>0</v>
      </c>
      <c r="G72" s="2">
        <f t="shared" si="0"/>
        <v>2386.3774499999995</v>
      </c>
      <c r="H72" s="2">
        <f t="shared" si="1"/>
        <v>5.0000000002910383E-2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566835.5</v>
      </c>
      <c r="D78" s="1">
        <f>'PR-RAS'!E82</f>
        <v>239073.03</v>
      </c>
      <c r="E78" s="1">
        <v>0</v>
      </c>
      <c r="F78" s="1">
        <v>0</v>
      </c>
      <c r="G78" s="2">
        <f t="shared" si="0"/>
        <v>80463.580119999999</v>
      </c>
      <c r="H78" s="2">
        <f t="shared" si="1"/>
        <v>0.52999999999883585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2.09</v>
      </c>
      <c r="D79" s="1">
        <f>'PR-RAS'!E83</f>
        <v>0</v>
      </c>
      <c r="E79" s="1">
        <v>0</v>
      </c>
      <c r="F79" s="1">
        <v>0</v>
      </c>
      <c r="G79" s="2">
        <f t="shared" si="0"/>
        <v>0.16302</v>
      </c>
      <c r="H79" s="2">
        <f t="shared" si="1"/>
        <v>8.9999999999999858E-2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2.09</v>
      </c>
      <c r="D81" s="1">
        <f>'PR-RAS'!E85</f>
        <v>0</v>
      </c>
      <c r="E81" s="1">
        <v>0</v>
      </c>
      <c r="F81" s="1">
        <v>0</v>
      </c>
      <c r="G81" s="2">
        <f t="shared" si="0"/>
        <v>0.16719999999999999</v>
      </c>
      <c r="H81" s="2">
        <f t="shared" si="1"/>
        <v>8.9999999999999858E-2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566833.41</v>
      </c>
      <c r="D87" s="1">
        <f>'PR-RAS'!E91</f>
        <v>239073.03</v>
      </c>
      <c r="E87" s="1">
        <v>0</v>
      </c>
      <c r="F87" s="1">
        <v>0</v>
      </c>
      <c r="G87" s="2">
        <f t="shared" si="0"/>
        <v>89868.234419999993</v>
      </c>
      <c r="H87" s="2">
        <f t="shared" si="1"/>
        <v>0.44000000003143214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1305.7</v>
      </c>
      <c r="D88" s="1">
        <f>'PR-RAS'!E92</f>
        <v>1703.86</v>
      </c>
      <c r="E88" s="1">
        <v>0</v>
      </c>
      <c r="F88" s="1">
        <v>0</v>
      </c>
      <c r="G88" s="2">
        <f t="shared" si="0"/>
        <v>410.06753999999995</v>
      </c>
      <c r="H88" s="2">
        <f t="shared" si="1"/>
        <v>0.44000000000005457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1785.04</v>
      </c>
      <c r="D89" s="1">
        <f>'PR-RAS'!E93</f>
        <v>2020.17</v>
      </c>
      <c r="E89" s="1">
        <v>0</v>
      </c>
      <c r="F89" s="1">
        <v>0</v>
      </c>
      <c r="G89" s="2">
        <f t="shared" si="0"/>
        <v>512.63343999999995</v>
      </c>
      <c r="H89" s="2">
        <f t="shared" si="1"/>
        <v>0.21000000000003638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563440.55000000005</v>
      </c>
      <c r="D90" s="1">
        <f>'PR-RAS'!E94</f>
        <v>235349</v>
      </c>
      <c r="E90" s="1">
        <v>0</v>
      </c>
      <c r="F90" s="1">
        <v>0</v>
      </c>
      <c r="G90" s="2">
        <f t="shared" si="0"/>
        <v>92038.330950000003</v>
      </c>
      <c r="H90" s="2">
        <f t="shared" si="1"/>
        <v>0.44999999995343387</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302.12</v>
      </c>
      <c r="D93" s="1">
        <f>'PR-RAS'!E97</f>
        <v>0</v>
      </c>
      <c r="E93" s="1">
        <v>0</v>
      </c>
      <c r="F93" s="1">
        <v>0</v>
      </c>
      <c r="G93" s="2">
        <f t="shared" si="0"/>
        <v>27.79504</v>
      </c>
      <c r="H93" s="2">
        <f t="shared" si="1"/>
        <v>0.12000000000000455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49485.039999999994</v>
      </c>
      <c r="D102" s="1">
        <f>'PR-RAS'!E106</f>
        <v>39472.400000000001</v>
      </c>
      <c r="E102" s="1">
        <v>0</v>
      </c>
      <c r="F102" s="1">
        <v>0</v>
      </c>
      <c r="G102" s="2">
        <f t="shared" si="0"/>
        <v>12971.413840000001</v>
      </c>
      <c r="H102" s="2">
        <f t="shared" si="1"/>
        <v>0.43999999999505235</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159.27000000000001</v>
      </c>
      <c r="D103" s="1">
        <f>'PR-RAS'!E107</f>
        <v>1.06</v>
      </c>
      <c r="E103" s="1">
        <v>0</v>
      </c>
      <c r="F103" s="1">
        <v>0</v>
      </c>
      <c r="G103" s="2">
        <f t="shared" si="0"/>
        <v>16.461780000000001</v>
      </c>
      <c r="H103" s="2">
        <f t="shared" si="1"/>
        <v>0.33000000000001029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1.06</v>
      </c>
      <c r="E105" s="1">
        <v>0</v>
      </c>
      <c r="F105" s="1">
        <v>0</v>
      </c>
      <c r="G105" s="2">
        <f t="shared" si="0"/>
        <v>0.22048000000000001</v>
      </c>
      <c r="H105" s="2">
        <f t="shared" si="1"/>
        <v>6.0000000000000053E-2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159.27000000000001</v>
      </c>
      <c r="D107" s="1">
        <f>'PR-RAS'!E111</f>
        <v>0</v>
      </c>
      <c r="E107" s="1">
        <v>0</v>
      </c>
      <c r="F107" s="1">
        <v>0</v>
      </c>
      <c r="G107" s="2">
        <f t="shared" si="0"/>
        <v>16.882619999999999</v>
      </c>
      <c r="H107" s="2">
        <f t="shared" si="1"/>
        <v>0.27000000000001023</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24646.94</v>
      </c>
      <c r="D108" s="1">
        <f>'PR-RAS'!E112</f>
        <v>16374.87</v>
      </c>
      <c r="E108" s="1">
        <v>0</v>
      </c>
      <c r="F108" s="1">
        <v>0</v>
      </c>
      <c r="G108" s="2">
        <f t="shared" si="0"/>
        <v>6141.4447600000003</v>
      </c>
      <c r="H108" s="2">
        <f t="shared" si="1"/>
        <v>0.19000000000050932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302.66000000000003</v>
      </c>
      <c r="D110" s="1">
        <f>'PR-RAS'!E114</f>
        <v>0</v>
      </c>
      <c r="E110" s="1">
        <v>0</v>
      </c>
      <c r="F110" s="1">
        <v>0</v>
      </c>
      <c r="G110" s="2">
        <f t="shared" si="0"/>
        <v>32.989940000000004</v>
      </c>
      <c r="H110" s="2">
        <f t="shared" si="1"/>
        <v>0.33999999999997499</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16244.89</v>
      </c>
      <c r="D111" s="1">
        <f>'PR-RAS'!E115</f>
        <v>8817.35</v>
      </c>
      <c r="E111" s="1">
        <v>0</v>
      </c>
      <c r="F111" s="1">
        <v>0</v>
      </c>
      <c r="G111" s="2">
        <f t="shared" si="0"/>
        <v>3726.7548999999995</v>
      </c>
      <c r="H111" s="2">
        <f t="shared" si="1"/>
        <v>0.46000000000094587</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8099.39</v>
      </c>
      <c r="D113" s="1">
        <f>'PR-RAS'!E117</f>
        <v>7557.52</v>
      </c>
      <c r="E113" s="1">
        <v>0</v>
      </c>
      <c r="F113" s="1">
        <v>0</v>
      </c>
      <c r="G113" s="2">
        <f t="shared" si="0"/>
        <v>2600.0161600000001</v>
      </c>
      <c r="H113" s="2">
        <f t="shared" si="1"/>
        <v>0.86999999999989086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24678.829999999998</v>
      </c>
      <c r="D116" s="1">
        <f>'PR-RAS'!E120</f>
        <v>23096.47</v>
      </c>
      <c r="E116" s="1">
        <v>0</v>
      </c>
      <c r="F116" s="1">
        <v>0</v>
      </c>
      <c r="G116" s="2">
        <f t="shared" si="0"/>
        <v>8150.2535500000013</v>
      </c>
      <c r="H116" s="2">
        <f t="shared" si="1"/>
        <v>0.6400000000030559</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1316.03</v>
      </c>
      <c r="D117" s="1">
        <f>'PR-RAS'!E121</f>
        <v>0</v>
      </c>
      <c r="E117" s="1">
        <v>0</v>
      </c>
      <c r="F117" s="1">
        <v>0</v>
      </c>
      <c r="G117" s="2">
        <f t="shared" si="0"/>
        <v>152.65948</v>
      </c>
      <c r="H117" s="2">
        <f t="shared" si="1"/>
        <v>2.9999999999972715E-2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23362.799999999999</v>
      </c>
      <c r="D118" s="1">
        <f>'PR-RAS'!E122</f>
        <v>23096.47</v>
      </c>
      <c r="E118" s="1">
        <v>0</v>
      </c>
      <c r="F118" s="1">
        <v>0</v>
      </c>
      <c r="G118" s="2">
        <f t="shared" si="0"/>
        <v>8138.0215800000014</v>
      </c>
      <c r="H118" s="2">
        <f t="shared" si="1"/>
        <v>0.67000000000189175</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863.23</v>
      </c>
      <c r="D120" s="1">
        <f>'PR-RAS'!E124</f>
        <v>2085.7399999999998</v>
      </c>
      <c r="E120" s="1">
        <v>0</v>
      </c>
      <c r="F120" s="1">
        <v>0</v>
      </c>
      <c r="G120" s="2">
        <f t="shared" si="0"/>
        <v>599.1304899999999</v>
      </c>
      <c r="H120" s="2">
        <f t="shared" si="1"/>
        <v>0.49000000000023647</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863.23</v>
      </c>
      <c r="D121" s="1">
        <f>'PR-RAS'!E125</f>
        <v>2085.7399999999998</v>
      </c>
      <c r="E121" s="1">
        <v>0</v>
      </c>
      <c r="F121" s="1">
        <v>0</v>
      </c>
      <c r="G121" s="2">
        <f t="shared" si="0"/>
        <v>604.16519999999991</v>
      </c>
      <c r="H121" s="2">
        <f t="shared" si="1"/>
        <v>0.49000000000023647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863.23</v>
      </c>
      <c r="D123" s="1">
        <f>'PR-RAS'!E127</f>
        <v>2085.7399999999998</v>
      </c>
      <c r="E123" s="1">
        <v>0</v>
      </c>
      <c r="F123" s="1">
        <v>0</v>
      </c>
      <c r="G123" s="2">
        <f t="shared" si="0"/>
        <v>614.23461999999984</v>
      </c>
      <c r="H123" s="2">
        <f t="shared" si="1"/>
        <v>0.49000000000023647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117.11</v>
      </c>
      <c r="E135" s="1">
        <v>0</v>
      </c>
      <c r="F135" s="1">
        <v>0</v>
      </c>
      <c r="G135" s="2">
        <f t="shared" si="0"/>
        <v>31.385480000000001</v>
      </c>
      <c r="H135" s="2">
        <f t="shared" si="1"/>
        <v>0.10999999999999943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117.11</v>
      </c>
      <c r="E146" s="1">
        <v>0</v>
      </c>
      <c r="F146" s="1">
        <v>0</v>
      </c>
      <c r="G146" s="2">
        <f t="shared" si="0"/>
        <v>33.9619</v>
      </c>
      <c r="H146" s="2">
        <f t="shared" si="1"/>
        <v>0.10999999999999943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518369.79</v>
      </c>
      <c r="D147" s="1">
        <f>'PR-RAS'!E151</f>
        <v>475935.5</v>
      </c>
      <c r="E147" s="1">
        <v>0</v>
      </c>
      <c r="F147" s="1">
        <v>0</v>
      </c>
      <c r="G147" s="2">
        <f t="shared" si="0"/>
        <v>214655.15534</v>
      </c>
      <c r="H147" s="2">
        <f t="shared" si="1"/>
        <v>0.71000000002095476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84368.449999999983</v>
      </c>
      <c r="D148" s="1">
        <f>'PR-RAS'!E152</f>
        <v>87796.63</v>
      </c>
      <c r="E148" s="1">
        <v>0</v>
      </c>
      <c r="F148" s="1">
        <v>0</v>
      </c>
      <c r="G148" s="2">
        <f t="shared" si="0"/>
        <v>38214.371369999993</v>
      </c>
      <c r="H148" s="2">
        <f t="shared" si="1"/>
        <v>0.81999999997788109</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69912.899999999994</v>
      </c>
      <c r="D149" s="1">
        <f>'PR-RAS'!E153</f>
        <v>71773.22</v>
      </c>
      <c r="E149" s="1">
        <v>0</v>
      </c>
      <c r="F149" s="1">
        <v>0</v>
      </c>
      <c r="G149" s="2">
        <f t="shared" si="0"/>
        <v>31591.982319999999</v>
      </c>
      <c r="H149" s="2">
        <f t="shared" si="1"/>
        <v>0.32000000000698492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69912.899999999994</v>
      </c>
      <c r="D150" s="1">
        <f>'PR-RAS'!E154</f>
        <v>71773.22</v>
      </c>
      <c r="E150" s="1">
        <v>0</v>
      </c>
      <c r="F150" s="1">
        <v>0</v>
      </c>
      <c r="G150" s="2">
        <f t="shared" si="0"/>
        <v>31805.441659999997</v>
      </c>
      <c r="H150" s="2">
        <f t="shared" si="1"/>
        <v>0.32000000000698492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2919.9</v>
      </c>
      <c r="D154" s="1">
        <f>'PR-RAS'!E158</f>
        <v>4180.7700000000004</v>
      </c>
      <c r="E154" s="1">
        <v>0</v>
      </c>
      <c r="F154" s="1">
        <v>0</v>
      </c>
      <c r="G154" s="2">
        <f t="shared" si="0"/>
        <v>1726.06032</v>
      </c>
      <c r="H154" s="2">
        <f t="shared" si="1"/>
        <v>0.32999999999947249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11535.65</v>
      </c>
      <c r="D155" s="1">
        <f>'PR-RAS'!E159</f>
        <v>11842.64</v>
      </c>
      <c r="E155" s="1">
        <v>0</v>
      </c>
      <c r="F155" s="1">
        <v>0</v>
      </c>
      <c r="G155" s="2">
        <f t="shared" si="0"/>
        <v>5424.02322</v>
      </c>
      <c r="H155" s="2">
        <f t="shared" si="1"/>
        <v>0.71000000000094587</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11535.65</v>
      </c>
      <c r="D157" s="1">
        <f>'PR-RAS'!E161</f>
        <v>11842.64</v>
      </c>
      <c r="E157" s="1">
        <v>0</v>
      </c>
      <c r="F157" s="1">
        <v>0</v>
      </c>
      <c r="G157" s="2">
        <f t="shared" si="0"/>
        <v>5494.4650799999999</v>
      </c>
      <c r="H157" s="2">
        <f t="shared" si="1"/>
        <v>0.71000000000094587</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127568</v>
      </c>
      <c r="D159" s="1">
        <f>'PR-RAS'!E163</f>
        <v>136093.57999999999</v>
      </c>
      <c r="E159" s="1">
        <v>0</v>
      </c>
      <c r="F159" s="1">
        <v>0</v>
      </c>
      <c r="G159" s="2">
        <f t="shared" si="0"/>
        <v>63161.315279999995</v>
      </c>
      <c r="H159" s="2">
        <f t="shared" si="1"/>
        <v>0.42000000001280569</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5527.33</v>
      </c>
      <c r="D160" s="1">
        <f>'PR-RAS'!E164</f>
        <v>6478.25</v>
      </c>
      <c r="E160" s="1">
        <v>0</v>
      </c>
      <c r="F160" s="1">
        <v>0</v>
      </c>
      <c r="G160" s="2">
        <f t="shared" si="0"/>
        <v>2938.9289700000004</v>
      </c>
      <c r="H160" s="2">
        <f t="shared" si="1"/>
        <v>0.57999999999992724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2017.25</v>
      </c>
      <c r="D161" s="1">
        <f>'PR-RAS'!E165</f>
        <v>1352.85</v>
      </c>
      <c r="E161" s="1">
        <v>0</v>
      </c>
      <c r="F161" s="1">
        <v>0</v>
      </c>
      <c r="G161" s="2">
        <f t="shared" si="0"/>
        <v>755.67200000000003</v>
      </c>
      <c r="H161" s="2">
        <f t="shared" si="1"/>
        <v>0.40000000000009095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2188.42</v>
      </c>
      <c r="D162" s="1">
        <f>'PR-RAS'!E166</f>
        <v>2137.75</v>
      </c>
      <c r="E162" s="1">
        <v>0</v>
      </c>
      <c r="F162" s="1">
        <v>0</v>
      </c>
      <c r="G162" s="2">
        <f t="shared" si="0"/>
        <v>1040.69112</v>
      </c>
      <c r="H162" s="2">
        <f t="shared" si="1"/>
        <v>0.67000000000007276</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146</v>
      </c>
      <c r="D163" s="1">
        <f>'PR-RAS'!E167</f>
        <v>701.65</v>
      </c>
      <c r="E163" s="1">
        <v>0</v>
      </c>
      <c r="F163" s="1">
        <v>0</v>
      </c>
      <c r="G163" s="2">
        <f t="shared" si="0"/>
        <v>250.98660000000001</v>
      </c>
      <c r="H163" s="2">
        <f t="shared" si="1"/>
        <v>0.35000000000002274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1175.6600000000001</v>
      </c>
      <c r="D164" s="1">
        <f>'PR-RAS'!E168</f>
        <v>2286</v>
      </c>
      <c r="E164" s="1">
        <v>0</v>
      </c>
      <c r="F164" s="1">
        <v>0</v>
      </c>
      <c r="G164" s="2">
        <f t="shared" si="0"/>
        <v>936.86858000000007</v>
      </c>
      <c r="H164" s="2">
        <f t="shared" si="1"/>
        <v>0.33999999999991815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20094</v>
      </c>
      <c r="D165" s="1">
        <f>'PR-RAS'!E169</f>
        <v>23628.97</v>
      </c>
      <c r="E165" s="1">
        <v>0</v>
      </c>
      <c r="F165" s="1">
        <v>0</v>
      </c>
      <c r="G165" s="2">
        <f t="shared" si="0"/>
        <v>11045.71816</v>
      </c>
      <c r="H165" s="2">
        <f t="shared" si="1"/>
        <v>2.9999999998835847E-2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1584.64</v>
      </c>
      <c r="D166" s="1">
        <f>'PR-RAS'!E170</f>
        <v>2130.23</v>
      </c>
      <c r="E166" s="1">
        <v>0</v>
      </c>
      <c r="F166" s="1">
        <v>0</v>
      </c>
      <c r="G166" s="2">
        <f t="shared" si="0"/>
        <v>964.44150000000013</v>
      </c>
      <c r="H166" s="2">
        <f t="shared" si="1"/>
        <v>0.58999999999991815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16296.6</v>
      </c>
      <c r="D168" s="1">
        <f>'PR-RAS'!E172</f>
        <v>20853.88</v>
      </c>
      <c r="E168" s="1">
        <v>0</v>
      </c>
      <c r="F168" s="1">
        <v>0</v>
      </c>
      <c r="G168" s="2">
        <f t="shared" si="0"/>
        <v>9686.7281199999998</v>
      </c>
      <c r="H168" s="2">
        <f t="shared" si="1"/>
        <v>0.51999999999861757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1829</v>
      </c>
      <c r="D169" s="1">
        <f>'PR-RAS'!E173</f>
        <v>226.02</v>
      </c>
      <c r="E169" s="1">
        <v>0</v>
      </c>
      <c r="F169" s="1">
        <v>0</v>
      </c>
      <c r="G169" s="2">
        <f t="shared" si="0"/>
        <v>383.21472</v>
      </c>
      <c r="H169" s="2">
        <f t="shared" si="1"/>
        <v>2.0000000000010232E-2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314.23</v>
      </c>
      <c r="D170" s="1">
        <f>'PR-RAS'!E174</f>
        <v>418.84</v>
      </c>
      <c r="E170" s="1">
        <v>0</v>
      </c>
      <c r="F170" s="1">
        <v>0</v>
      </c>
      <c r="G170" s="2">
        <f t="shared" si="0"/>
        <v>194.67278999999999</v>
      </c>
      <c r="H170" s="2">
        <f t="shared" si="1"/>
        <v>0.3900000000000432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69.53</v>
      </c>
      <c r="D172" s="1">
        <f>'PR-RAS'!E176</f>
        <v>0</v>
      </c>
      <c r="E172" s="1">
        <v>0</v>
      </c>
      <c r="F172" s="1">
        <v>0</v>
      </c>
      <c r="G172" s="2">
        <f t="shared" si="0"/>
        <v>11.88963</v>
      </c>
      <c r="H172" s="2">
        <f t="shared" si="1"/>
        <v>0.46999999999999886</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91841.849999999991</v>
      </c>
      <c r="D173" s="1">
        <f>'PR-RAS'!E177</f>
        <v>87210.89</v>
      </c>
      <c r="E173" s="1">
        <v>0</v>
      </c>
      <c r="F173" s="1">
        <v>0</v>
      </c>
      <c r="G173" s="2">
        <f t="shared" si="0"/>
        <v>45797.344359999996</v>
      </c>
      <c r="H173" s="2">
        <f t="shared" si="1"/>
        <v>0.26000000000931323</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2601.42</v>
      </c>
      <c r="D174" s="1">
        <f>'PR-RAS'!E178</f>
        <v>3457.42</v>
      </c>
      <c r="E174" s="1">
        <v>0</v>
      </c>
      <c r="F174" s="1">
        <v>0</v>
      </c>
      <c r="G174" s="2">
        <f t="shared" si="0"/>
        <v>1646.3129799999999</v>
      </c>
      <c r="H174" s="2">
        <f t="shared" si="1"/>
        <v>0.84000000000014552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36857.339999999997</v>
      </c>
      <c r="D175" s="1">
        <f>'PR-RAS'!E179</f>
        <v>36779</v>
      </c>
      <c r="E175" s="1">
        <v>0</v>
      </c>
      <c r="F175" s="1">
        <v>0</v>
      </c>
      <c r="G175" s="2">
        <f t="shared" si="0"/>
        <v>19212.26916</v>
      </c>
      <c r="H175" s="2">
        <f t="shared" si="1"/>
        <v>0.33999999999650754</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5344.38</v>
      </c>
      <c r="D176" s="1">
        <f>'PR-RAS'!E180</f>
        <v>1362.5</v>
      </c>
      <c r="E176" s="1">
        <v>0</v>
      </c>
      <c r="F176" s="1">
        <v>0</v>
      </c>
      <c r="G176" s="2">
        <f t="shared" si="0"/>
        <v>1412.1415</v>
      </c>
      <c r="H176" s="2">
        <f t="shared" si="1"/>
        <v>0.88000000000010914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24055.85</v>
      </c>
      <c r="D177" s="1">
        <f>'PR-RAS'!E181</f>
        <v>24212.35</v>
      </c>
      <c r="E177" s="1">
        <v>0</v>
      </c>
      <c r="F177" s="1">
        <v>0</v>
      </c>
      <c r="G177" s="2">
        <f t="shared" si="0"/>
        <v>12756.576799999997</v>
      </c>
      <c r="H177" s="2">
        <f t="shared" si="1"/>
        <v>0.5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28.67</v>
      </c>
      <c r="D178" s="1">
        <f>'PR-RAS'!E182</f>
        <v>316.16000000000003</v>
      </c>
      <c r="E178" s="1">
        <v>0</v>
      </c>
      <c r="F178" s="1">
        <v>0</v>
      </c>
      <c r="G178" s="2">
        <f t="shared" si="0"/>
        <v>116.99522999999999</v>
      </c>
      <c r="H178" s="2">
        <f t="shared" si="1"/>
        <v>0.49000000000002331</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3254.34</v>
      </c>
      <c r="D179" s="1">
        <f>'PR-RAS'!E183</f>
        <v>2293</v>
      </c>
      <c r="E179" s="1">
        <v>0</v>
      </c>
      <c r="F179" s="1">
        <v>0</v>
      </c>
      <c r="G179" s="2">
        <f t="shared" si="0"/>
        <v>1395.58052</v>
      </c>
      <c r="H179" s="2">
        <f t="shared" si="1"/>
        <v>0.34000000000014552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14694.69</v>
      </c>
      <c r="D180" s="1">
        <f>'PR-RAS'!E184</f>
        <v>13186.67</v>
      </c>
      <c r="E180" s="1">
        <v>0</v>
      </c>
      <c r="F180" s="1">
        <v>0</v>
      </c>
      <c r="G180" s="2">
        <f t="shared" si="0"/>
        <v>7351.1773699999994</v>
      </c>
      <c r="H180" s="2">
        <f t="shared" si="1"/>
        <v>0.63999999999941792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3834.03</v>
      </c>
      <c r="D181" s="1">
        <f>'PR-RAS'!E185</f>
        <v>4258.3</v>
      </c>
      <c r="E181" s="1">
        <v>0</v>
      </c>
      <c r="F181" s="1">
        <v>0</v>
      </c>
      <c r="G181" s="2">
        <f t="shared" si="0"/>
        <v>2223.1134000000002</v>
      </c>
      <c r="H181" s="2">
        <f t="shared" si="1"/>
        <v>0.33000000000038199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1171.1300000000001</v>
      </c>
      <c r="D182" s="1">
        <f>'PR-RAS'!E186</f>
        <v>1345.49</v>
      </c>
      <c r="E182" s="1">
        <v>0</v>
      </c>
      <c r="F182" s="1">
        <v>0</v>
      </c>
      <c r="G182" s="2">
        <f t="shared" si="0"/>
        <v>699.04191000000003</v>
      </c>
      <c r="H182" s="2">
        <f t="shared" si="1"/>
        <v>0.62000000000011823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10104.82</v>
      </c>
      <c r="D184" s="1">
        <f>'PR-RAS'!E188</f>
        <v>18775.469999999998</v>
      </c>
      <c r="E184" s="1">
        <v>0</v>
      </c>
      <c r="F184" s="1">
        <v>0</v>
      </c>
      <c r="G184" s="2">
        <f t="shared" si="0"/>
        <v>8721.0040799999988</v>
      </c>
      <c r="H184" s="2">
        <f t="shared" si="1"/>
        <v>0.64999999999781721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102.2</v>
      </c>
      <c r="D186" s="1">
        <f>'PR-RAS'!E190</f>
        <v>501.46</v>
      </c>
      <c r="E186" s="1">
        <v>0</v>
      </c>
      <c r="F186" s="1">
        <v>0</v>
      </c>
      <c r="G186" s="2">
        <f t="shared" si="0"/>
        <v>204.44719999999998</v>
      </c>
      <c r="H186" s="2">
        <f t="shared" si="1"/>
        <v>0.65999999999998238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8592</v>
      </c>
      <c r="D187" s="1">
        <f>'PR-RAS'!E191</f>
        <v>14172.51</v>
      </c>
      <c r="E187" s="1">
        <v>0</v>
      </c>
      <c r="F187" s="1">
        <v>0</v>
      </c>
      <c r="G187" s="2">
        <f t="shared" si="0"/>
        <v>6870.2857200000008</v>
      </c>
      <c r="H187" s="2">
        <f t="shared" si="1"/>
        <v>0.48999999999978172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368.64</v>
      </c>
      <c r="E188" s="1">
        <v>0</v>
      </c>
      <c r="F188" s="1">
        <v>0</v>
      </c>
      <c r="G188" s="2">
        <f t="shared" si="0"/>
        <v>137.87135999999998</v>
      </c>
      <c r="H188" s="2">
        <f t="shared" si="1"/>
        <v>0.36000000000001364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124.43</v>
      </c>
      <c r="E190" s="1">
        <v>0</v>
      </c>
      <c r="F190" s="1">
        <v>0</v>
      </c>
      <c r="G190" s="2">
        <f t="shared" si="0"/>
        <v>47.03454</v>
      </c>
      <c r="H190" s="2">
        <f t="shared" si="1"/>
        <v>0.43000000000000682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1410.62</v>
      </c>
      <c r="D191" s="1">
        <f>'PR-RAS'!E195</f>
        <v>3608.43</v>
      </c>
      <c r="E191" s="1">
        <v>0</v>
      </c>
      <c r="F191" s="1">
        <v>0</v>
      </c>
      <c r="G191" s="2">
        <f t="shared" si="0"/>
        <v>1639.2212</v>
      </c>
      <c r="H191" s="2">
        <f t="shared" si="1"/>
        <v>0.80999999999994543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3993.3599999999997</v>
      </c>
      <c r="D192" s="1">
        <f>'PR-RAS'!E196</f>
        <v>2403.09</v>
      </c>
      <c r="E192" s="1">
        <v>0</v>
      </c>
      <c r="F192" s="1">
        <v>0</v>
      </c>
      <c r="G192" s="2">
        <f t="shared" si="0"/>
        <v>1680.7121400000001</v>
      </c>
      <c r="H192" s="2">
        <f t="shared" si="1"/>
        <v>0.4499999999998181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2483.2399999999998</v>
      </c>
      <c r="D198" s="1">
        <f>'PR-RAS'!E202</f>
        <v>708.67</v>
      </c>
      <c r="E198" s="1">
        <v>0</v>
      </c>
      <c r="F198" s="1">
        <v>0</v>
      </c>
      <c r="G198" s="2">
        <f t="shared" si="0"/>
        <v>768.41426000000001</v>
      </c>
      <c r="H198" s="2">
        <f t="shared" si="1"/>
        <v>0.56999999999982265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2483.2399999999998</v>
      </c>
      <c r="D200" s="1">
        <f>'PR-RAS'!E204</f>
        <v>708.67</v>
      </c>
      <c r="E200" s="1">
        <v>0</v>
      </c>
      <c r="F200" s="1">
        <v>0</v>
      </c>
      <c r="G200" s="2">
        <f t="shared" si="0"/>
        <v>776.21541999999999</v>
      </c>
      <c r="H200" s="2">
        <f t="shared" si="1"/>
        <v>0.56999999999982265</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1510.12</v>
      </c>
      <c r="D206" s="1">
        <f>'PR-RAS'!E210</f>
        <v>1694.42</v>
      </c>
      <c r="E206" s="1">
        <v>0</v>
      </c>
      <c r="F206" s="1">
        <v>0</v>
      </c>
      <c r="G206" s="2">
        <f t="shared" si="0"/>
        <v>1004.2868</v>
      </c>
      <c r="H206" s="2">
        <f t="shared" si="1"/>
        <v>0.53999999999996362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1446.51</v>
      </c>
      <c r="D207" s="1">
        <f>'PR-RAS'!E211</f>
        <v>1623.5</v>
      </c>
      <c r="E207" s="1">
        <v>0</v>
      </c>
      <c r="F207" s="1">
        <v>0</v>
      </c>
      <c r="G207" s="2">
        <f t="shared" si="0"/>
        <v>966.86306000000002</v>
      </c>
      <c r="H207" s="2">
        <f t="shared" si="1"/>
        <v>0.99000000000000909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3.46</v>
      </c>
      <c r="E208" s="1">
        <v>0</v>
      </c>
      <c r="F208" s="1">
        <v>0</v>
      </c>
      <c r="G208" s="2">
        <f t="shared" si="0"/>
        <v>1.4324399999999999</v>
      </c>
      <c r="H208" s="2">
        <f t="shared" si="1"/>
        <v>0.45999999999999996</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1.51</v>
      </c>
      <c r="D209" s="1">
        <f>'PR-RAS'!E213</f>
        <v>0.01</v>
      </c>
      <c r="E209" s="1">
        <v>0</v>
      </c>
      <c r="F209" s="1">
        <v>0</v>
      </c>
      <c r="G209" s="2">
        <f t="shared" si="0"/>
        <v>0.31823999999999997</v>
      </c>
      <c r="H209" s="2">
        <f t="shared" si="1"/>
        <v>0.5</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62.1</v>
      </c>
      <c r="D210" s="1">
        <f>'PR-RAS'!E214</f>
        <v>67.45</v>
      </c>
      <c r="E210" s="1">
        <v>0</v>
      </c>
      <c r="F210" s="1">
        <v>0</v>
      </c>
      <c r="G210" s="2">
        <f t="shared" si="0"/>
        <v>41.173000000000002</v>
      </c>
      <c r="H210" s="2">
        <f t="shared" si="1"/>
        <v>0.55000000000000426</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18846.39</v>
      </c>
      <c r="D211" s="1">
        <f>'PR-RAS'!E215</f>
        <v>26791.88</v>
      </c>
      <c r="E211" s="1">
        <v>0</v>
      </c>
      <c r="F211" s="1">
        <v>0</v>
      </c>
      <c r="G211" s="2">
        <f t="shared" si="0"/>
        <v>15210.331499999998</v>
      </c>
      <c r="H211" s="2">
        <f t="shared" si="1"/>
        <v>0.50999999999839929</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18846.39</v>
      </c>
      <c r="D215" s="1">
        <f>'PR-RAS'!E219</f>
        <v>26791.88</v>
      </c>
      <c r="E215" s="1">
        <v>0</v>
      </c>
      <c r="F215" s="1">
        <v>0</v>
      </c>
      <c r="G215" s="2">
        <f t="shared" si="0"/>
        <v>15500.052099999999</v>
      </c>
      <c r="H215" s="2">
        <f t="shared" si="1"/>
        <v>0.50999999999839929</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18846.39</v>
      </c>
      <c r="D218" s="1">
        <f>'PR-RAS'!E222</f>
        <v>26791.88</v>
      </c>
      <c r="E218" s="1">
        <v>0</v>
      </c>
      <c r="F218" s="1">
        <v>0</v>
      </c>
      <c r="G218" s="2">
        <f t="shared" si="0"/>
        <v>15717.342549999999</v>
      </c>
      <c r="H218" s="2">
        <f t="shared" si="1"/>
        <v>0.50999999999839929</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136247.18</v>
      </c>
      <c r="D220" s="1">
        <f>'PR-RAS'!E224</f>
        <v>125851.82</v>
      </c>
      <c r="E220" s="1">
        <v>0</v>
      </c>
      <c r="F220" s="1">
        <v>0</v>
      </c>
      <c r="G220" s="2">
        <f t="shared" si="0"/>
        <v>84961.229579999999</v>
      </c>
      <c r="H220" s="2">
        <f t="shared" si="1"/>
        <v>0.35999999998603016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25739.870000000003</v>
      </c>
      <c r="D227" s="1">
        <f>'PR-RAS'!E231</f>
        <v>8042.0599999999995</v>
      </c>
      <c r="E227" s="1">
        <v>0</v>
      </c>
      <c r="F227" s="1">
        <v>0</v>
      </c>
      <c r="G227" s="2">
        <f t="shared" si="0"/>
        <v>9452.2217400000009</v>
      </c>
      <c r="H227" s="2">
        <f t="shared" si="1"/>
        <v>0.18999999999687134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8048.54</v>
      </c>
      <c r="D228" s="1">
        <f>'PR-RAS'!E232</f>
        <v>7006.04</v>
      </c>
      <c r="E228" s="1">
        <v>0</v>
      </c>
      <c r="F228" s="1">
        <v>0</v>
      </c>
      <c r="G228" s="2">
        <f t="shared" si="0"/>
        <v>5007.7607399999997</v>
      </c>
      <c r="H228" s="2">
        <f t="shared" si="1"/>
        <v>0.5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17691.330000000002</v>
      </c>
      <c r="D229" s="1">
        <f>'PR-RAS'!E233</f>
        <v>1036.02</v>
      </c>
      <c r="E229" s="1">
        <v>0</v>
      </c>
      <c r="F229" s="1">
        <v>0</v>
      </c>
      <c r="G229" s="2">
        <f t="shared" si="0"/>
        <v>4506.0483600000007</v>
      </c>
      <c r="H229" s="2">
        <f t="shared" si="1"/>
        <v>0.35000000000172804</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110507.31</v>
      </c>
      <c r="D236" s="1">
        <f>'PR-RAS'!E240</f>
        <v>117809.76000000001</v>
      </c>
      <c r="E236" s="1">
        <v>0</v>
      </c>
      <c r="F236" s="1">
        <v>0</v>
      </c>
      <c r="G236" s="2">
        <f t="shared" si="0"/>
        <v>81339.805049999995</v>
      </c>
      <c r="H236" s="2">
        <f t="shared" si="1"/>
        <v>0.54999999998835847</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110507.31</v>
      </c>
      <c r="D237" s="1">
        <f>'PR-RAS'!E241</f>
        <v>117599.16</v>
      </c>
      <c r="E237" s="1">
        <v>0</v>
      </c>
      <c r="F237" s="1">
        <v>0</v>
      </c>
      <c r="G237" s="2">
        <f t="shared" si="0"/>
        <v>81586.528680000003</v>
      </c>
      <c r="H237" s="2">
        <f t="shared" si="1"/>
        <v>0.47000000000116415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210.6</v>
      </c>
      <c r="E238" s="1">
        <v>0</v>
      </c>
      <c r="F238" s="1">
        <v>0</v>
      </c>
      <c r="G238" s="2">
        <f t="shared" si="0"/>
        <v>99.824399999999997</v>
      </c>
      <c r="H238" s="2">
        <f t="shared" si="1"/>
        <v>0.40000000000000568</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34835.339999999997</v>
      </c>
      <c r="D248" s="1">
        <f>'PR-RAS'!E252</f>
        <v>40458.160000000003</v>
      </c>
      <c r="E248" s="1">
        <v>0</v>
      </c>
      <c r="F248" s="1">
        <v>0</v>
      </c>
      <c r="G248" s="2">
        <f t="shared" si="0"/>
        <v>28590.660019999999</v>
      </c>
      <c r="H248" s="2">
        <f t="shared" si="1"/>
        <v>0.5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34835.339999999997</v>
      </c>
      <c r="D255" s="1">
        <f>'PR-RAS'!E259</f>
        <v>40458.160000000003</v>
      </c>
      <c r="E255" s="1">
        <v>0</v>
      </c>
      <c r="F255" s="1">
        <v>0</v>
      </c>
      <c r="G255" s="2">
        <f t="shared" si="0"/>
        <v>29400.92164</v>
      </c>
      <c r="H255" s="2">
        <f t="shared" si="1"/>
        <v>0.5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15638.18</v>
      </c>
      <c r="D256" s="1">
        <f>'PR-RAS'!E260</f>
        <v>20937.169999999998</v>
      </c>
      <c r="E256" s="1">
        <v>0</v>
      </c>
      <c r="F256" s="1">
        <v>0</v>
      </c>
      <c r="G256" s="2">
        <f t="shared" si="0"/>
        <v>14665.6926</v>
      </c>
      <c r="H256" s="2">
        <f t="shared" si="1"/>
        <v>0.34999999999854481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19197.16</v>
      </c>
      <c r="D257" s="1">
        <f>'PR-RAS'!E261</f>
        <v>19520.990000000002</v>
      </c>
      <c r="E257" s="1">
        <v>0</v>
      </c>
      <c r="F257" s="1">
        <v>0</v>
      </c>
      <c r="G257" s="2">
        <f t="shared" si="0"/>
        <v>14909.21984</v>
      </c>
      <c r="H257" s="2">
        <f t="shared" si="1"/>
        <v>0.16999999999825377</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112511.07</v>
      </c>
      <c r="D259" s="1">
        <f>'PR-RAS'!E263</f>
        <v>56540.34</v>
      </c>
      <c r="E259" s="1">
        <v>0</v>
      </c>
      <c r="F259" s="1">
        <v>0</v>
      </c>
      <c r="G259" s="2">
        <f t="shared" si="0"/>
        <v>58202.671500000004</v>
      </c>
      <c r="H259" s="2">
        <f t="shared" si="1"/>
        <v>0.41000000000349246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42096.69</v>
      </c>
      <c r="D260" s="1">
        <f>'PR-RAS'!E264</f>
        <v>49904.2</v>
      </c>
      <c r="E260" s="1">
        <v>0</v>
      </c>
      <c r="F260" s="1">
        <v>0</v>
      </c>
      <c r="G260" s="2">
        <f t="shared" si="0"/>
        <v>36753.418310000001</v>
      </c>
      <c r="H260" s="2">
        <f t="shared" si="1"/>
        <v>0.50999999999476131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42096.69</v>
      </c>
      <c r="D261" s="1">
        <f>'PR-RAS'!E265</f>
        <v>49904.2</v>
      </c>
      <c r="E261" s="1">
        <v>0</v>
      </c>
      <c r="F261" s="1">
        <v>0</v>
      </c>
      <c r="G261" s="2">
        <f t="shared" si="0"/>
        <v>36895.323400000001</v>
      </c>
      <c r="H261" s="2">
        <f t="shared" si="1"/>
        <v>0.50999999999476131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70414.38</v>
      </c>
      <c r="D264" s="1">
        <f>'PR-RAS'!E268</f>
        <v>6636.14</v>
      </c>
      <c r="E264" s="1">
        <v>0</v>
      </c>
      <c r="F264" s="1">
        <v>0</v>
      </c>
      <c r="G264" s="2">
        <f t="shared" si="0"/>
        <v>22009.59158</v>
      </c>
      <c r="H264" s="2">
        <f t="shared" si="1"/>
        <v>0.52000000000498403</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70414.38</v>
      </c>
      <c r="D265" s="1">
        <f>'PR-RAS'!E269</f>
        <v>6636.14</v>
      </c>
      <c r="E265" s="1">
        <v>0</v>
      </c>
      <c r="F265" s="1">
        <v>0</v>
      </c>
      <c r="G265" s="2">
        <f t="shared" ref="G265:G521" si="8">(B265/1000)*(C265*1+D265*2)</f>
        <v>22093.278240000003</v>
      </c>
      <c r="H265" s="2">
        <f t="shared" ref="H265:H521" si="9">ABS(C265-ROUND(C265,0))+ABS(D265-ROUND(D265,0))</f>
        <v>0.52000000000498403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518369.79</v>
      </c>
      <c r="D285" s="1">
        <f>'PR-RAS'!E289</f>
        <v>475935.5</v>
      </c>
      <c r="E285" s="1">
        <v>0</v>
      </c>
      <c r="F285" s="1">
        <v>0</v>
      </c>
      <c r="G285" s="2">
        <f t="shared" si="8"/>
        <v>417548.38435999997</v>
      </c>
      <c r="H285" s="2">
        <f t="shared" si="9"/>
        <v>0.71000000002095476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586007.94999999995</v>
      </c>
      <c r="D286" s="1">
        <f>'PR-RAS'!E290</f>
        <v>297451.01</v>
      </c>
      <c r="E286" s="1">
        <v>0</v>
      </c>
      <c r="F286" s="1">
        <v>0</v>
      </c>
      <c r="G286" s="2">
        <f t="shared" si="8"/>
        <v>336559.34144999995</v>
      </c>
      <c r="H286" s="2">
        <f t="shared" si="9"/>
        <v>6.0000000055879354E-2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1656826.58</v>
      </c>
      <c r="D288" s="1">
        <f>'PR-RAS'!E292</f>
        <v>2151597.79</v>
      </c>
      <c r="E288" s="1">
        <v>0</v>
      </c>
      <c r="F288" s="1">
        <v>0</v>
      </c>
      <c r="G288" s="2">
        <f t="shared" si="8"/>
        <v>1710526.35992</v>
      </c>
      <c r="H288" s="2">
        <f t="shared" si="9"/>
        <v>0.62999999988824129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35911.18</v>
      </c>
      <c r="D290" s="1">
        <f>'PR-RAS'!E294</f>
        <v>32765.33</v>
      </c>
      <c r="E290" s="1">
        <v>0</v>
      </c>
      <c r="F290" s="1">
        <v>0</v>
      </c>
      <c r="G290" s="2">
        <f t="shared" si="8"/>
        <v>29316.691759999998</v>
      </c>
      <c r="H290" s="2">
        <f t="shared" si="9"/>
        <v>0.51000000000203727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150502.75000000003</v>
      </c>
      <c r="D345" s="1">
        <f>'PR-RAS'!E350</f>
        <v>143523.13999999998</v>
      </c>
      <c r="E345" s="1">
        <v>0</v>
      </c>
      <c r="F345" s="1">
        <v>0</v>
      </c>
      <c r="G345" s="2">
        <f t="shared" si="8"/>
        <v>150516.86632</v>
      </c>
      <c r="H345" s="2">
        <f t="shared" si="9"/>
        <v>0.38999999995576218</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150502.75000000003</v>
      </c>
      <c r="D358" s="1">
        <f>'PR-RAS'!E363</f>
        <v>143523.13999999998</v>
      </c>
      <c r="E358" s="1">
        <v>0</v>
      </c>
      <c r="F358" s="1">
        <v>0</v>
      </c>
      <c r="G358" s="2">
        <f t="shared" si="8"/>
        <v>156205.00370999999</v>
      </c>
      <c r="H358" s="2">
        <f t="shared" si="9"/>
        <v>0.38999999995576218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100349.73000000001</v>
      </c>
      <c r="D359" s="1">
        <f>'PR-RAS'!E364</f>
        <v>142580.13999999998</v>
      </c>
      <c r="E359" s="1">
        <v>0</v>
      </c>
      <c r="F359" s="1">
        <v>0</v>
      </c>
      <c r="G359" s="2">
        <f t="shared" si="8"/>
        <v>138012.58358000001</v>
      </c>
      <c r="H359" s="2">
        <f t="shared" si="9"/>
        <v>0.40999999997438863</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36252.129999999997</v>
      </c>
      <c r="E361" s="1">
        <v>0</v>
      </c>
      <c r="F361" s="1">
        <v>0</v>
      </c>
      <c r="G361" s="2">
        <f t="shared" si="8"/>
        <v>26101.533599999999</v>
      </c>
      <c r="H361" s="2">
        <f t="shared" si="9"/>
        <v>0.12999999999738066</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11546.88</v>
      </c>
      <c r="D362" s="1">
        <f>'PR-RAS'!E367</f>
        <v>5950</v>
      </c>
      <c r="E362" s="1">
        <v>0</v>
      </c>
      <c r="F362" s="1">
        <v>0</v>
      </c>
      <c r="G362" s="2">
        <f t="shared" si="8"/>
        <v>8464.3236799999995</v>
      </c>
      <c r="H362" s="2">
        <f t="shared" si="9"/>
        <v>0.12000000000080036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88802.85</v>
      </c>
      <c r="D363" s="1">
        <f>'PR-RAS'!E368</f>
        <v>100378.01</v>
      </c>
      <c r="E363" s="1">
        <v>0</v>
      </c>
      <c r="F363" s="1">
        <v>0</v>
      </c>
      <c r="G363" s="2">
        <f t="shared" si="8"/>
        <v>104820.31094</v>
      </c>
      <c r="H363" s="2">
        <f t="shared" si="9"/>
        <v>0.15999999998894054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10007.030000000001</v>
      </c>
      <c r="D364" s="1">
        <f>'PR-RAS'!E369</f>
        <v>943</v>
      </c>
      <c r="E364" s="1">
        <v>0</v>
      </c>
      <c r="F364" s="1">
        <v>0</v>
      </c>
      <c r="G364" s="2">
        <f t="shared" si="8"/>
        <v>4317.1698900000001</v>
      </c>
      <c r="H364" s="2">
        <f t="shared" si="9"/>
        <v>3.0000000000654836E-2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655</v>
      </c>
      <c r="E370" s="1">
        <v>0</v>
      </c>
      <c r="F370" s="1">
        <v>0</v>
      </c>
      <c r="G370" s="2">
        <f t="shared" si="8"/>
        <v>483.39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10007.030000000001</v>
      </c>
      <c r="D371" s="1">
        <f>'PR-RAS'!E376</f>
        <v>288</v>
      </c>
      <c r="E371" s="1">
        <v>0</v>
      </c>
      <c r="F371" s="1">
        <v>0</v>
      </c>
      <c r="G371" s="2">
        <f t="shared" si="8"/>
        <v>3915.7211000000002</v>
      </c>
      <c r="H371" s="2">
        <f t="shared" si="9"/>
        <v>3.0000000000654836E-2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37328.29</v>
      </c>
      <c r="D373" s="1">
        <f>'PR-RAS'!E378</f>
        <v>0</v>
      </c>
      <c r="E373" s="1">
        <v>0</v>
      </c>
      <c r="F373" s="1">
        <v>0</v>
      </c>
      <c r="G373" s="2">
        <f t="shared" si="8"/>
        <v>13886.123880000001</v>
      </c>
      <c r="H373" s="2">
        <f t="shared" si="9"/>
        <v>0.29000000000087311</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37328.29</v>
      </c>
      <c r="D374" s="1">
        <f>'PR-RAS'!E379</f>
        <v>0</v>
      </c>
      <c r="E374" s="1">
        <v>0</v>
      </c>
      <c r="F374" s="1">
        <v>0</v>
      </c>
      <c r="G374" s="2">
        <f t="shared" si="8"/>
        <v>13923.45217</v>
      </c>
      <c r="H374" s="2">
        <f t="shared" si="9"/>
        <v>0.29000000000087311</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2817.7000000000003</v>
      </c>
      <c r="D386" s="1">
        <f>'PR-RAS'!E391</f>
        <v>0</v>
      </c>
      <c r="E386" s="1">
        <v>0</v>
      </c>
      <c r="F386" s="1">
        <v>0</v>
      </c>
      <c r="G386" s="2">
        <f t="shared" si="8"/>
        <v>1084.8145000000002</v>
      </c>
      <c r="H386" s="2">
        <f t="shared" si="9"/>
        <v>0.29999999999972715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2488.5500000000002</v>
      </c>
      <c r="D388" s="1">
        <f>'PR-RAS'!E393</f>
        <v>0</v>
      </c>
      <c r="E388" s="1">
        <v>0</v>
      </c>
      <c r="F388" s="1">
        <v>0</v>
      </c>
      <c r="G388" s="2">
        <f t="shared" si="8"/>
        <v>963.06885000000011</v>
      </c>
      <c r="H388" s="2">
        <f t="shared" si="9"/>
        <v>0.4499999999998181</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329.15</v>
      </c>
      <c r="D389" s="1">
        <f>'PR-RAS'!E394</f>
        <v>0</v>
      </c>
      <c r="E389" s="1">
        <v>0</v>
      </c>
      <c r="F389" s="1">
        <v>0</v>
      </c>
      <c r="G389" s="2">
        <f t="shared" si="8"/>
        <v>127.7102</v>
      </c>
      <c r="H389" s="2">
        <f t="shared" si="9"/>
        <v>0.14999999999997726</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150502.75000000003</v>
      </c>
      <c r="D403" s="1">
        <f>'PR-RAS'!E408</f>
        <v>143523.13999999998</v>
      </c>
      <c r="E403" s="1">
        <v>0</v>
      </c>
      <c r="F403" s="1">
        <v>0</v>
      </c>
      <c r="G403" s="2">
        <f t="shared" si="8"/>
        <v>175894.71006000001</v>
      </c>
      <c r="H403" s="2">
        <f t="shared" si="9"/>
        <v>0.38999999995576218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1404639.65</v>
      </c>
      <c r="D405" s="1">
        <f>'PR-RAS'!E410</f>
        <v>1463905.87</v>
      </c>
      <c r="E405" s="1">
        <v>0</v>
      </c>
      <c r="F405" s="1">
        <v>0</v>
      </c>
      <c r="G405" s="2">
        <f t="shared" si="8"/>
        <v>1750310.3615600003</v>
      </c>
      <c r="H405" s="2">
        <f t="shared" si="9"/>
        <v>0.47999999998137355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1104377.74</v>
      </c>
      <c r="D407" s="1">
        <f>'PR-RAS'!E412</f>
        <v>773386.51</v>
      </c>
      <c r="E407" s="1">
        <v>0</v>
      </c>
      <c r="F407" s="1">
        <v>0</v>
      </c>
      <c r="G407" s="2">
        <f t="shared" si="8"/>
        <v>1076367.2085599999</v>
      </c>
      <c r="H407" s="2">
        <f t="shared" si="9"/>
        <v>0.75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668872.54</v>
      </c>
      <c r="D408" s="1">
        <f>'PR-RAS'!E413</f>
        <v>619458.64</v>
      </c>
      <c r="E408" s="1">
        <v>0</v>
      </c>
      <c r="F408" s="1">
        <v>0</v>
      </c>
      <c r="G408" s="2">
        <f t="shared" si="8"/>
        <v>776470.45673999994</v>
      </c>
      <c r="H408" s="2">
        <f t="shared" si="9"/>
        <v>0.81999999994877726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435505.19999999995</v>
      </c>
      <c r="D409" s="1">
        <f>'PR-RAS'!E414</f>
        <v>153927.87</v>
      </c>
      <c r="E409" s="1">
        <v>0</v>
      </c>
      <c r="F409" s="1">
        <v>0</v>
      </c>
      <c r="G409" s="2">
        <f t="shared" si="8"/>
        <v>303291.26351999998</v>
      </c>
      <c r="H409" s="2">
        <f t="shared" si="9"/>
        <v>0.32999999995809048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252186.93000000017</v>
      </c>
      <c r="D411" s="1">
        <f>'PR-RAS'!E416</f>
        <v>687691.91999999993</v>
      </c>
      <c r="E411" s="1">
        <v>0</v>
      </c>
      <c r="F411" s="1">
        <v>0</v>
      </c>
      <c r="G411" s="2">
        <f t="shared" si="8"/>
        <v>667304.01569999999</v>
      </c>
      <c r="H411" s="2">
        <f t="shared" si="9"/>
        <v>0.14999999990686774</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35911.18</v>
      </c>
      <c r="D413" s="1">
        <f>'PR-RAS'!E418</f>
        <v>32765.33</v>
      </c>
      <c r="E413" s="1">
        <v>0</v>
      </c>
      <c r="F413" s="1">
        <v>0</v>
      </c>
      <c r="G413" s="2">
        <f t="shared" si="8"/>
        <v>41794.038079999998</v>
      </c>
      <c r="H413" s="2">
        <f t="shared" si="9"/>
        <v>0.51000000000203727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39816.839999999997</v>
      </c>
      <c r="D522" s="1">
        <f>'PR-RAS'!E528</f>
        <v>29862.63</v>
      </c>
      <c r="E522" s="1">
        <v>0</v>
      </c>
      <c r="F522" s="1">
        <v>0</v>
      </c>
      <c r="G522" s="2">
        <f t="shared" ref="G522:G809" si="10">(B522/1000)*(C522*1+D522*2)</f>
        <v>51861.434100000006</v>
      </c>
      <c r="H522" s="2">
        <f t="shared" ref="H522:H809" si="11">ABS(C522-ROUND(C522,0))+ABS(D522-ROUND(D522,0))</f>
        <v>0.53000000000247383</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39816.839999999997</v>
      </c>
      <c r="D587" s="1">
        <f>'PR-RAS'!E593</f>
        <v>29862.63</v>
      </c>
      <c r="E587" s="1">
        <v>0</v>
      </c>
      <c r="F587" s="1">
        <v>0</v>
      </c>
      <c r="G587" s="2">
        <f t="shared" si="10"/>
        <v>58331.670599999998</v>
      </c>
      <c r="H587" s="2">
        <f t="shared" si="11"/>
        <v>0.53000000000247383</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39816.839999999997</v>
      </c>
      <c r="D593" s="1">
        <f>'PR-RAS'!E599</f>
        <v>29862.63</v>
      </c>
      <c r="E593" s="1">
        <v>0</v>
      </c>
      <c r="F593" s="1">
        <v>0</v>
      </c>
      <c r="G593" s="2">
        <f t="shared" si="10"/>
        <v>58928.923199999997</v>
      </c>
      <c r="H593" s="2">
        <f t="shared" si="11"/>
        <v>0.53000000000247383</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39816.839999999997</v>
      </c>
      <c r="D594" s="1">
        <f>'PR-RAS'!E600</f>
        <v>29862.63</v>
      </c>
      <c r="E594" s="1">
        <v>0</v>
      </c>
      <c r="F594" s="1">
        <v>0</v>
      </c>
      <c r="G594" s="2">
        <f t="shared" si="10"/>
        <v>59028.465300000003</v>
      </c>
      <c r="H594" s="2">
        <f t="shared" si="11"/>
        <v>0.53000000000247383</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39816.839999999997</v>
      </c>
      <c r="D630" s="1">
        <f>'PR-RAS'!E636</f>
        <v>29862.63</v>
      </c>
      <c r="E630" s="1">
        <v>0</v>
      </c>
      <c r="F630" s="1">
        <v>0</v>
      </c>
      <c r="G630" s="2">
        <f t="shared" si="10"/>
        <v>62611.980900000002</v>
      </c>
      <c r="H630" s="2">
        <f t="shared" si="11"/>
        <v>0.53000000000247383</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81568.95</v>
      </c>
      <c r="D631" s="1">
        <f>'PR-RAS'!E637</f>
        <v>41752.11</v>
      </c>
      <c r="E631" s="1">
        <v>0</v>
      </c>
      <c r="F631" s="1">
        <v>0</v>
      </c>
      <c r="G631" s="2">
        <f t="shared" si="10"/>
        <v>103996.09709999998</v>
      </c>
      <c r="H631" s="2">
        <f t="shared" si="11"/>
        <v>0.16000000000349246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1104377.74</v>
      </c>
      <c r="D633" s="1">
        <f>'PR-RAS'!E639</f>
        <v>773386.51</v>
      </c>
      <c r="E633" s="1">
        <v>0</v>
      </c>
      <c r="F633" s="1">
        <v>0</v>
      </c>
      <c r="G633" s="2">
        <f t="shared" si="10"/>
        <v>1675527.2803199999</v>
      </c>
      <c r="H633" s="2">
        <f t="shared" si="11"/>
        <v>0.75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708689.38</v>
      </c>
      <c r="D634" s="1">
        <f>'PR-RAS'!E640</f>
        <v>649321.27</v>
      </c>
      <c r="E634" s="1">
        <v>0</v>
      </c>
      <c r="F634" s="1">
        <v>0</v>
      </c>
      <c r="G634" s="2">
        <f t="shared" si="10"/>
        <v>1270641.1053599999</v>
      </c>
      <c r="H634" s="2">
        <f t="shared" si="11"/>
        <v>0.65000000002328306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395688.36</v>
      </c>
      <c r="D635" s="1">
        <f>'PR-RAS'!E641</f>
        <v>124065.23999999999</v>
      </c>
      <c r="E635" s="1">
        <v>0</v>
      </c>
      <c r="F635" s="1">
        <v>0</v>
      </c>
      <c r="G635" s="2">
        <f t="shared" si="10"/>
        <v>408181.14455999999</v>
      </c>
      <c r="H635" s="2">
        <f t="shared" si="11"/>
        <v>0.59999999997671694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333755.88000000018</v>
      </c>
      <c r="D637" s="1">
        <f>'PR-RAS'!E643</f>
        <v>729444.02999999991</v>
      </c>
      <c r="E637" s="1">
        <v>0</v>
      </c>
      <c r="F637" s="1">
        <v>0</v>
      </c>
      <c r="G637" s="2">
        <f t="shared" si="10"/>
        <v>1140121.54584</v>
      </c>
      <c r="H637" s="2">
        <f t="shared" si="11"/>
        <v>0.14999999973224476</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729444.24000000022</v>
      </c>
      <c r="D639" s="1">
        <f>'PR-RAS'!E645</f>
        <v>853509.2699999999</v>
      </c>
      <c r="E639" s="1">
        <v>0</v>
      </c>
      <c r="F639" s="1">
        <v>0</v>
      </c>
      <c r="G639" s="2">
        <f t="shared" si="10"/>
        <v>1554463.2536400002</v>
      </c>
      <c r="H639" s="2">
        <f t="shared" si="11"/>
        <v>0.51000000012572855</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404289.08</v>
      </c>
      <c r="D642" s="1">
        <f>'PR-RAS'!E649</f>
        <v>752786.91</v>
      </c>
      <c r="E642" s="1">
        <v>0</v>
      </c>
      <c r="F642" s="1">
        <v>0</v>
      </c>
      <c r="G642" s="2">
        <f t="shared" si="10"/>
        <v>1224222.1189000001</v>
      </c>
      <c r="H642" s="2">
        <f t="shared" si="11"/>
        <v>0.16999999998370185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1124440.77</v>
      </c>
      <c r="D643" s="1">
        <f>'PR-RAS'!E650</f>
        <v>785938.48</v>
      </c>
      <c r="E643" s="1">
        <v>0</v>
      </c>
      <c r="F643" s="1">
        <v>0</v>
      </c>
      <c r="G643" s="2">
        <f t="shared" si="10"/>
        <v>1731035.98266</v>
      </c>
      <c r="H643" s="2">
        <f t="shared" si="11"/>
        <v>0.7099999999627471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775942.94</v>
      </c>
      <c r="D644" s="1">
        <f>'PR-RAS'!E651</f>
        <v>573530.16</v>
      </c>
      <c r="E644" s="1">
        <v>0</v>
      </c>
      <c r="F644" s="1">
        <v>0</v>
      </c>
      <c r="G644" s="2">
        <f t="shared" si="10"/>
        <v>1236491.0961800001</v>
      </c>
      <c r="H644" s="2">
        <f t="shared" si="11"/>
        <v>0.22000000008847564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752786.91000000015</v>
      </c>
      <c r="D645" s="1">
        <f>'PR-RAS'!E652</f>
        <v>965195.2300000001</v>
      </c>
      <c r="E645" s="1">
        <v>0</v>
      </c>
      <c r="F645" s="1">
        <v>0</v>
      </c>
      <c r="G645" s="2">
        <f t="shared" si="10"/>
        <v>1727966.2262800001</v>
      </c>
      <c r="H645" s="2">
        <f t="shared" si="11"/>
        <v>0.31999999994877726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7</v>
      </c>
      <c r="D646" s="1">
        <f>'PR-RAS'!E653</f>
        <v>4</v>
      </c>
      <c r="E646" s="1">
        <v>0</v>
      </c>
      <c r="F646" s="1">
        <v>0</v>
      </c>
      <c r="G646" s="2">
        <f t="shared" si="10"/>
        <v>9.6750000000000007</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4</v>
      </c>
      <c r="D648" s="1">
        <f>'PR-RAS'!E655</f>
        <v>4</v>
      </c>
      <c r="E648" s="1">
        <v>0</v>
      </c>
      <c r="F648" s="1">
        <v>0</v>
      </c>
      <c r="G648" s="2">
        <f t="shared" si="10"/>
        <v>7.7640000000000002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999.28</v>
      </c>
      <c r="D650" s="1">
        <f>'PR-RAS'!E657</f>
        <v>1711.07</v>
      </c>
      <c r="E650" s="1">
        <v>0</v>
      </c>
      <c r="F650" s="1">
        <v>0</v>
      </c>
      <c r="G650" s="2">
        <f t="shared" si="10"/>
        <v>2869.5015800000001</v>
      </c>
      <c r="H650" s="2">
        <f t="shared" si="11"/>
        <v>0.34999999999990905</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61.95</v>
      </c>
      <c r="E653" s="1">
        <v>0</v>
      </c>
      <c r="F653" s="1">
        <v>0</v>
      </c>
      <c r="G653" s="2">
        <f t="shared" si="10"/>
        <v>80.782800000000009</v>
      </c>
      <c r="H653" s="2">
        <f t="shared" si="11"/>
        <v>4.9999999999997158E-2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270792.11</v>
      </c>
      <c r="D654" s="1">
        <f>'PR-RAS'!E661</f>
        <v>273846.53000000003</v>
      </c>
      <c r="E654" s="1">
        <v>0</v>
      </c>
      <c r="F654" s="1">
        <v>0</v>
      </c>
      <c r="G654" s="2">
        <f t="shared" si="10"/>
        <v>534470.81601000007</v>
      </c>
      <c r="H654" s="2">
        <f t="shared" si="11"/>
        <v>0.57999999995809048</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562.5</v>
      </c>
      <c r="E655" s="1">
        <v>0</v>
      </c>
      <c r="F655" s="1">
        <v>0</v>
      </c>
      <c r="G655" s="2">
        <f t="shared" si="10"/>
        <v>735.75</v>
      </c>
      <c r="H655" s="2">
        <f t="shared" si="11"/>
        <v>0.5</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34504.61</v>
      </c>
      <c r="D658" s="1">
        <f>'PR-RAS'!E665</f>
        <v>35600</v>
      </c>
      <c r="E658" s="1">
        <v>0</v>
      </c>
      <c r="F658" s="1">
        <v>0</v>
      </c>
      <c r="G658" s="2">
        <f t="shared" si="10"/>
        <v>69447.928769999999</v>
      </c>
      <c r="H658" s="2">
        <f t="shared" si="11"/>
        <v>0.38999999999941792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23120.97</v>
      </c>
      <c r="D659" s="1">
        <f>'PR-RAS'!E666</f>
        <v>16108.42</v>
      </c>
      <c r="E659" s="1">
        <v>0</v>
      </c>
      <c r="F659" s="1">
        <v>0</v>
      </c>
      <c r="G659" s="2">
        <f t="shared" si="10"/>
        <v>36412.278980000003</v>
      </c>
      <c r="H659" s="2">
        <f t="shared" si="11"/>
        <v>0.44999999999890861</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4451.45</v>
      </c>
      <c r="D662" s="1">
        <f>'PR-RAS'!E669</f>
        <v>5038.79</v>
      </c>
      <c r="E662" s="1">
        <v>0</v>
      </c>
      <c r="F662" s="1">
        <v>0</v>
      </c>
      <c r="G662" s="2">
        <f t="shared" si="10"/>
        <v>9603.6888299999991</v>
      </c>
      <c r="H662" s="2">
        <f t="shared" si="11"/>
        <v>0.65999999999985448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22532.98</v>
      </c>
      <c r="D688" s="1">
        <f>'PR-RAS'!E695</f>
        <v>15674.43</v>
      </c>
      <c r="E688" s="1">
        <v>0</v>
      </c>
      <c r="F688" s="1">
        <v>0</v>
      </c>
      <c r="G688" s="2">
        <f t="shared" si="10"/>
        <v>37016.824079999999</v>
      </c>
      <c r="H688" s="2">
        <f t="shared" si="11"/>
        <v>0.4500000000007276</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33610.949999999997</v>
      </c>
      <c r="D691" s="1">
        <f>'PR-RAS'!E698</f>
        <v>0</v>
      </c>
      <c r="E691" s="1">
        <v>0</v>
      </c>
      <c r="F691" s="1">
        <v>0</v>
      </c>
      <c r="G691" s="2">
        <f t="shared" si="10"/>
        <v>23191.555499999995</v>
      </c>
      <c r="H691" s="2">
        <f t="shared" si="11"/>
        <v>5.0000000002910383E-2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2188.42</v>
      </c>
      <c r="D711" s="1">
        <f>'PR-RAS'!E718</f>
        <v>2137.75</v>
      </c>
      <c r="E711" s="1">
        <v>0</v>
      </c>
      <c r="F711" s="1">
        <v>0</v>
      </c>
      <c r="G711" s="2">
        <f t="shared" si="10"/>
        <v>4589.3832000000002</v>
      </c>
      <c r="H711" s="2">
        <f t="shared" si="11"/>
        <v>0.67000000000007276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28.67</v>
      </c>
      <c r="D712" s="1">
        <f>'PR-RAS'!E719</f>
        <v>28.66</v>
      </c>
      <c r="E712" s="1">
        <v>0</v>
      </c>
      <c r="F712" s="1">
        <v>0</v>
      </c>
      <c r="G712" s="2">
        <f t="shared" si="10"/>
        <v>61.138890000000004</v>
      </c>
      <c r="H712" s="2">
        <f t="shared" si="11"/>
        <v>0.66999999999999815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1698.85</v>
      </c>
      <c r="D713" s="1">
        <f>'PR-RAS'!E720</f>
        <v>0</v>
      </c>
      <c r="E713" s="1">
        <v>0</v>
      </c>
      <c r="F713" s="1">
        <v>0</v>
      </c>
      <c r="G713" s="2">
        <f t="shared" si="10"/>
        <v>1209.5811999999999</v>
      </c>
      <c r="H713" s="2">
        <f t="shared" si="11"/>
        <v>0.15000000000009095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895.14</v>
      </c>
      <c r="D715" s="1">
        <f>'PR-RAS'!E722</f>
        <v>1544.28</v>
      </c>
      <c r="E715" s="1">
        <v>0</v>
      </c>
      <c r="F715" s="1">
        <v>0</v>
      </c>
      <c r="G715" s="2">
        <f t="shared" si="10"/>
        <v>2844.3617999999997</v>
      </c>
      <c r="H715" s="2">
        <f t="shared" si="11"/>
        <v>0.41999999999995907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2483.2399999999998</v>
      </c>
      <c r="D732" s="1">
        <f>'PR-RAS'!E739</f>
        <v>708.67</v>
      </c>
      <c r="E732" s="1">
        <v>0</v>
      </c>
      <c r="F732" s="1">
        <v>0</v>
      </c>
      <c r="G732" s="2">
        <f t="shared" si="10"/>
        <v>2851.3239799999997</v>
      </c>
      <c r="H732" s="2">
        <f t="shared" si="11"/>
        <v>0.56999999999982265</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18846.39</v>
      </c>
      <c r="D752" s="1">
        <f>'PR-RAS'!E759</f>
        <v>26791.88</v>
      </c>
      <c r="E752" s="1">
        <v>0</v>
      </c>
      <c r="F752" s="1">
        <v>0</v>
      </c>
      <c r="G752" s="2">
        <f t="shared" si="10"/>
        <v>54395.042649999996</v>
      </c>
      <c r="H752" s="2">
        <f t="shared" si="11"/>
        <v>0.50999999999839929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1745.22</v>
      </c>
      <c r="E755" s="1">
        <v>0</v>
      </c>
      <c r="F755" s="1">
        <v>0</v>
      </c>
      <c r="G755" s="2">
        <f t="shared" si="10"/>
        <v>2631.7917600000001</v>
      </c>
      <c r="H755" s="2">
        <f t="shared" si="11"/>
        <v>0.22000000000002728</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5036.58</v>
      </c>
      <c r="D756" s="1">
        <f>'PR-RAS'!E763</f>
        <v>5260.82</v>
      </c>
      <c r="E756" s="1">
        <v>0</v>
      </c>
      <c r="F756" s="1">
        <v>0</v>
      </c>
      <c r="G756" s="2">
        <f t="shared" si="10"/>
        <v>11746.456099999999</v>
      </c>
      <c r="H756" s="2">
        <f t="shared" si="11"/>
        <v>0.6000000000003638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3011.96</v>
      </c>
      <c r="D760" s="1">
        <f>'PR-RAS'!E767</f>
        <v>0</v>
      </c>
      <c r="E760" s="1">
        <v>0</v>
      </c>
      <c r="F760" s="1">
        <v>0</v>
      </c>
      <c r="G760" s="2">
        <f t="shared" si="10"/>
        <v>2286.07764</v>
      </c>
      <c r="H760" s="2">
        <f t="shared" si="11"/>
        <v>3.999999999996362E-2</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372.02</v>
      </c>
      <c r="E762" s="1">
        <v>0</v>
      </c>
      <c r="F762" s="1">
        <v>0</v>
      </c>
      <c r="G762" s="2">
        <f t="shared" si="10"/>
        <v>566.21443999999997</v>
      </c>
      <c r="H762" s="2">
        <f t="shared" si="11"/>
        <v>1.999999999998181E-2</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796.34</v>
      </c>
      <c r="D763" s="1">
        <f>'PR-RAS'!E770</f>
        <v>0</v>
      </c>
      <c r="E763" s="1">
        <v>0</v>
      </c>
      <c r="F763" s="1">
        <v>0</v>
      </c>
      <c r="G763" s="2">
        <f t="shared" si="10"/>
        <v>606.81108000000006</v>
      </c>
      <c r="H763" s="2">
        <f t="shared" si="11"/>
        <v>0.34000000000003183</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4788.8999999999996</v>
      </c>
      <c r="D766" s="1">
        <f>'PR-RAS'!E773</f>
        <v>664</v>
      </c>
      <c r="E766" s="1">
        <v>0</v>
      </c>
      <c r="F766" s="1">
        <v>0</v>
      </c>
      <c r="G766" s="2">
        <f t="shared" si="10"/>
        <v>4679.4285</v>
      </c>
      <c r="H766" s="2">
        <f t="shared" si="11"/>
        <v>0.1000000000003638</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12106.09</v>
      </c>
      <c r="D767" s="1">
        <f>'PR-RAS'!E774</f>
        <v>0</v>
      </c>
      <c r="E767" s="1">
        <v>0</v>
      </c>
      <c r="F767" s="1">
        <v>0</v>
      </c>
      <c r="G767" s="2">
        <f t="shared" si="10"/>
        <v>9273.2649400000009</v>
      </c>
      <c r="H767" s="2">
        <f t="shared" si="11"/>
        <v>9.0000000000145519E-2</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9055.1299999999992</v>
      </c>
      <c r="D809" s="1">
        <f>'PR-RAS'!E816</f>
        <v>10850</v>
      </c>
      <c r="E809" s="1">
        <v>0</v>
      </c>
      <c r="F809" s="1">
        <v>0</v>
      </c>
      <c r="G809" s="2">
        <f t="shared" si="10"/>
        <v>24850.145039999999</v>
      </c>
      <c r="H809" s="2">
        <f t="shared" si="11"/>
        <v>0.12999999999919964</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1459.95</v>
      </c>
      <c r="D814" s="1">
        <f>'PR-RAS'!E821</f>
        <v>796.33</v>
      </c>
      <c r="E814" s="1">
        <v>0</v>
      </c>
      <c r="F814" s="1">
        <v>0</v>
      </c>
      <c r="G814" s="2">
        <f t="shared" si="18"/>
        <v>2481.7719299999999</v>
      </c>
      <c r="H814" s="2">
        <f t="shared" si="19"/>
        <v>0.37999999999999545</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5123.1000000000004</v>
      </c>
      <c r="D816" s="1">
        <f>'PR-RAS'!E823</f>
        <v>9290.84</v>
      </c>
      <c r="E816" s="1">
        <v>0</v>
      </c>
      <c r="F816" s="1">
        <v>0</v>
      </c>
      <c r="G816" s="2">
        <f t="shared" si="18"/>
        <v>19319.395699999997</v>
      </c>
      <c r="H816" s="2">
        <f t="shared" si="19"/>
        <v>0.26000000000021828</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8547.35</v>
      </c>
      <c r="D817" s="1">
        <f>'PR-RAS'!E824</f>
        <v>11654.5</v>
      </c>
      <c r="E817" s="1">
        <v>0</v>
      </c>
      <c r="F817" s="1">
        <v>0</v>
      </c>
      <c r="G817" s="2">
        <f t="shared" si="18"/>
        <v>25994.781599999998</v>
      </c>
      <c r="H817" s="2">
        <f t="shared" si="19"/>
        <v>0.8500000000003638</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5123.49</v>
      </c>
      <c r="D818" s="1">
        <f>'PR-RAS'!E825</f>
        <v>5355.73</v>
      </c>
      <c r="E818" s="1">
        <v>0</v>
      </c>
      <c r="F818" s="1">
        <v>0</v>
      </c>
      <c r="G818" s="2">
        <f t="shared" si="18"/>
        <v>12937.154149999998</v>
      </c>
      <c r="H818" s="2">
        <f t="shared" si="19"/>
        <v>0.76000000000021828</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2874.25</v>
      </c>
      <c r="D820" s="1">
        <f>'PR-RAS'!E827</f>
        <v>0</v>
      </c>
      <c r="E820" s="1">
        <v>0</v>
      </c>
      <c r="F820" s="1">
        <v>0</v>
      </c>
      <c r="G820" s="2">
        <f t="shared" si="18"/>
        <v>2354.0107499999999</v>
      </c>
      <c r="H820" s="2">
        <f t="shared" si="19"/>
        <v>0.25</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2652.07</v>
      </c>
      <c r="D821" s="1">
        <f>'PR-RAS'!E828</f>
        <v>2510.7600000000002</v>
      </c>
      <c r="E821" s="1">
        <v>0</v>
      </c>
      <c r="F821" s="1">
        <v>0</v>
      </c>
      <c r="G821" s="2">
        <f t="shared" si="18"/>
        <v>6292.3437999999996</v>
      </c>
      <c r="H821" s="2">
        <f t="shared" si="19"/>
        <v>0.30999999999994543</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47</v>
      </c>
      <c r="E822" s="1">
        <v>0</v>
      </c>
      <c r="F822" s="1">
        <v>0</v>
      </c>
      <c r="G822" s="2">
        <f t="shared" si="18"/>
        <v>77.173999999999992</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39816.839999999997</v>
      </c>
      <c r="D940" s="1">
        <f>'PR-RAS'!E947</f>
        <v>29862.63</v>
      </c>
      <c r="E940" s="1">
        <v>0</v>
      </c>
      <c r="F940" s="1">
        <v>0</v>
      </c>
      <c r="G940" s="2">
        <f t="shared" si="18"/>
        <v>93470.031900000002</v>
      </c>
      <c r="H940" s="2">
        <f t="shared" si="19"/>
        <v>0.53000000000247383</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2686209.1399999997</v>
      </c>
      <c r="D984" s="6">
        <f>BILANCA!E6</f>
        <v>2986185.6599999997</v>
      </c>
      <c r="E984" s="6">
        <v>0</v>
      </c>
      <c r="F984" s="6">
        <v>0</v>
      </c>
      <c r="G984" s="7">
        <f t="shared" ref="G984:G1241" si="22">B984/1000*C984+B984/500*D984</f>
        <v>8658.5804599999992</v>
      </c>
      <c r="H984" s="7">
        <f t="shared" si="19"/>
        <v>0.47999999998137355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1876595.3099999996</v>
      </c>
      <c r="D985" s="1">
        <f>BILANCA!E7</f>
        <v>1967971.1699999997</v>
      </c>
      <c r="E985" s="1">
        <v>0</v>
      </c>
      <c r="F985" s="1">
        <v>0</v>
      </c>
      <c r="G985" s="2">
        <f t="shared" si="22"/>
        <v>11625.075299999999</v>
      </c>
      <c r="H985" s="2">
        <f t="shared" si="19"/>
        <v>0.47999999928288162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174126.07999999999</v>
      </c>
      <c r="D986" s="1">
        <f>BILANCA!E8</f>
        <v>180416.27</v>
      </c>
      <c r="E986" s="1">
        <v>0</v>
      </c>
      <c r="F986" s="1">
        <v>0</v>
      </c>
      <c r="G986" s="2">
        <f t="shared" si="22"/>
        <v>1604.8758599999999</v>
      </c>
      <c r="H986" s="2">
        <f t="shared" si="19"/>
        <v>0.34999999997671694</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144250.18</v>
      </c>
      <c r="D987" s="1">
        <f>BILANCA!E9</f>
        <v>150540.37</v>
      </c>
      <c r="E987" s="1">
        <v>0</v>
      </c>
      <c r="F987" s="1">
        <v>0</v>
      </c>
      <c r="G987" s="2">
        <f t="shared" si="22"/>
        <v>1781.32368</v>
      </c>
      <c r="H987" s="2">
        <f t="shared" si="19"/>
        <v>0.54999999998835847</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29875.9</v>
      </c>
      <c r="D988" s="1">
        <f>BILANCA!E10</f>
        <v>29875.9</v>
      </c>
      <c r="E988" s="1">
        <v>0</v>
      </c>
      <c r="F988" s="1">
        <v>0</v>
      </c>
      <c r="G988" s="2">
        <f t="shared" si="22"/>
        <v>448.13850000000002</v>
      </c>
      <c r="H988" s="2">
        <f t="shared" si="19"/>
        <v>0.19999999999708962</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1273836.1399999997</v>
      </c>
      <c r="D990" s="1">
        <f>BILANCA!E12</f>
        <v>1251834.6699999997</v>
      </c>
      <c r="E990" s="1">
        <v>0</v>
      </c>
      <c r="F990" s="1">
        <v>0</v>
      </c>
      <c r="G990" s="2">
        <f t="shared" si="22"/>
        <v>26442.538359999991</v>
      </c>
      <c r="H990" s="2">
        <f t="shared" si="19"/>
        <v>0.46999999997206032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1157596.7899999998</v>
      </c>
      <c r="D991" s="1">
        <f>BILANCA!E13</f>
        <v>1157110.9999999998</v>
      </c>
      <c r="E991" s="1">
        <v>0</v>
      </c>
      <c r="F991" s="1">
        <v>0</v>
      </c>
      <c r="G991" s="2">
        <f t="shared" si="22"/>
        <v>27774.550319999995</v>
      </c>
      <c r="H991" s="2">
        <f t="shared" si="19"/>
        <v>0.21000000042840838</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45869</v>
      </c>
      <c r="D992" s="1">
        <f>BILANCA!E14</f>
        <v>45869</v>
      </c>
      <c r="E992" s="1">
        <v>0</v>
      </c>
      <c r="F992" s="1">
        <v>0</v>
      </c>
      <c r="G992" s="2">
        <f t="shared" si="22"/>
        <v>1238.463</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862594.51</v>
      </c>
      <c r="D993" s="1">
        <f>BILANCA!E15</f>
        <v>862594.51</v>
      </c>
      <c r="E993" s="1">
        <v>0</v>
      </c>
      <c r="F993" s="1">
        <v>0</v>
      </c>
      <c r="G993" s="2">
        <f t="shared" si="22"/>
        <v>25877.835300000002</v>
      </c>
      <c r="H993" s="2">
        <f t="shared" si="19"/>
        <v>0.97999999998137355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421224.1</v>
      </c>
      <c r="D994" s="1">
        <f>BILANCA!E16</f>
        <v>421224.1</v>
      </c>
      <c r="E994" s="1">
        <v>0</v>
      </c>
      <c r="F994" s="1">
        <v>0</v>
      </c>
      <c r="G994" s="2">
        <f t="shared" si="22"/>
        <v>13900.395299999998</v>
      </c>
      <c r="H994" s="2">
        <f t="shared" si="19"/>
        <v>0.19999999995343387</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203142.23</v>
      </c>
      <c r="D995" s="1">
        <f>BILANCA!E17</f>
        <v>238635.2</v>
      </c>
      <c r="E995" s="1">
        <v>0</v>
      </c>
      <c r="F995" s="1">
        <v>0</v>
      </c>
      <c r="G995" s="2">
        <f t="shared" si="22"/>
        <v>8164.9515600000004</v>
      </c>
      <c r="H995" s="2">
        <f t="shared" si="19"/>
        <v>0.43000000002211891</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375233.05</v>
      </c>
      <c r="D996" s="1">
        <f>BILANCA!E18</f>
        <v>411211.81</v>
      </c>
      <c r="E996" s="1">
        <v>0</v>
      </c>
      <c r="F996" s="1">
        <v>0</v>
      </c>
      <c r="G996" s="2">
        <f t="shared" si="22"/>
        <v>15569.53671</v>
      </c>
      <c r="H996" s="2">
        <f t="shared" si="19"/>
        <v>0.23999999999068677</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60548.30000000001</v>
      </c>
      <c r="D997" s="1">
        <f>BILANCA!E19</f>
        <v>45535.049999999988</v>
      </c>
      <c r="E997" s="1">
        <v>0</v>
      </c>
      <c r="F997" s="1">
        <v>0</v>
      </c>
      <c r="G997" s="2">
        <f t="shared" si="22"/>
        <v>2122.6575999999995</v>
      </c>
      <c r="H997" s="2">
        <f t="shared" si="19"/>
        <v>0.34999999999854481</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13717.94</v>
      </c>
      <c r="D998" s="1">
        <f>BILANCA!E20</f>
        <v>15083.79</v>
      </c>
      <c r="E998" s="1">
        <v>0</v>
      </c>
      <c r="F998" s="1">
        <v>0</v>
      </c>
      <c r="G998" s="2">
        <f t="shared" si="22"/>
        <v>658.28280000000007</v>
      </c>
      <c r="H998" s="2">
        <f t="shared" si="19"/>
        <v>0.26999999999861757</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419.28</v>
      </c>
      <c r="D999" s="1">
        <f>BILANCA!E21</f>
        <v>379.46</v>
      </c>
      <c r="E999" s="1">
        <v>0</v>
      </c>
      <c r="F999" s="1">
        <v>0</v>
      </c>
      <c r="G999" s="2">
        <f t="shared" si="22"/>
        <v>18.851199999999999</v>
      </c>
      <c r="H999" s="2">
        <f t="shared" si="19"/>
        <v>0.73999999999995225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13024.68</v>
      </c>
      <c r="D1000" s="1">
        <f>BILANCA!E22</f>
        <v>13024.67</v>
      </c>
      <c r="E1000" s="1">
        <v>0</v>
      </c>
      <c r="F1000" s="1">
        <v>0</v>
      </c>
      <c r="G1000" s="2">
        <f t="shared" si="22"/>
        <v>664.25834000000009</v>
      </c>
      <c r="H1000" s="2">
        <f t="shared" si="19"/>
        <v>0.6499999999996362</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1404.34</v>
      </c>
      <c r="D1003" s="1">
        <f>BILANCA!E25</f>
        <v>2059.34</v>
      </c>
      <c r="E1003" s="1">
        <v>0</v>
      </c>
      <c r="F1003" s="1">
        <v>0</v>
      </c>
      <c r="G1003" s="2">
        <f t="shared" si="22"/>
        <v>110.46040000000001</v>
      </c>
      <c r="H1003" s="2">
        <f t="shared" si="19"/>
        <v>0.68000000000006366</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91183.27</v>
      </c>
      <c r="D1004" s="1">
        <f>BILANCA!E26</f>
        <v>91054.15</v>
      </c>
      <c r="E1004" s="1">
        <v>0</v>
      </c>
      <c r="F1004" s="1">
        <v>0</v>
      </c>
      <c r="G1004" s="2">
        <f t="shared" si="22"/>
        <v>5739.1229700000004</v>
      </c>
      <c r="H1004" s="2">
        <f t="shared" si="19"/>
        <v>0.41999999999825377</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59201.21</v>
      </c>
      <c r="D1006" s="1">
        <f>BILANCA!E28</f>
        <v>76066.36</v>
      </c>
      <c r="E1006" s="1">
        <v>0</v>
      </c>
      <c r="F1006" s="1">
        <v>0</v>
      </c>
      <c r="G1006" s="2">
        <f t="shared" si="22"/>
        <v>4860.6803899999995</v>
      </c>
      <c r="H1006" s="2">
        <f t="shared" si="19"/>
        <v>0.56999999999970896</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37150.979999999996</v>
      </c>
      <c r="D1007" s="1">
        <f>BILANCA!E29</f>
        <v>32435.17</v>
      </c>
      <c r="E1007" s="1">
        <v>0</v>
      </c>
      <c r="F1007" s="1">
        <v>0</v>
      </c>
      <c r="G1007" s="2">
        <f t="shared" si="22"/>
        <v>2448.5116799999996</v>
      </c>
      <c r="H1007" s="2">
        <f t="shared" si="19"/>
        <v>0.19000000000232831</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37726.46</v>
      </c>
      <c r="D1008" s="1">
        <f>BILANCA!E30</f>
        <v>37726.46</v>
      </c>
      <c r="E1008" s="1">
        <v>0</v>
      </c>
      <c r="F1008" s="1">
        <v>0</v>
      </c>
      <c r="G1008" s="2">
        <f t="shared" si="22"/>
        <v>2829.4845</v>
      </c>
      <c r="H1008" s="2">
        <f t="shared" si="19"/>
        <v>0.91999999999825377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78046.320000000007</v>
      </c>
      <c r="D1010" s="1">
        <f>BILANCA!E32</f>
        <v>78046.320000000007</v>
      </c>
      <c r="E1010" s="1">
        <v>0</v>
      </c>
      <c r="F1010" s="1">
        <v>0</v>
      </c>
      <c r="G1010" s="2">
        <f t="shared" si="22"/>
        <v>6321.7519200000006</v>
      </c>
      <c r="H1010" s="2">
        <f t="shared" si="19"/>
        <v>0.64000000001396984</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78621.8</v>
      </c>
      <c r="D1012" s="1">
        <f>BILANCA!E34</f>
        <v>83337.61</v>
      </c>
      <c r="E1012" s="1">
        <v>0</v>
      </c>
      <c r="F1012" s="1">
        <v>0</v>
      </c>
      <c r="G1012" s="2">
        <f t="shared" si="22"/>
        <v>7113.6135800000011</v>
      </c>
      <c r="H1012" s="2">
        <f t="shared" si="19"/>
        <v>0.58999999999650754</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12436.13</v>
      </c>
      <c r="D1013" s="1">
        <f>BILANCA!E35</f>
        <v>12436.01</v>
      </c>
      <c r="E1013" s="1">
        <v>0</v>
      </c>
      <c r="F1013" s="1">
        <v>0</v>
      </c>
      <c r="G1013" s="2">
        <f t="shared" si="22"/>
        <v>1119.2444999999998</v>
      </c>
      <c r="H1013" s="2">
        <f t="shared" si="19"/>
        <v>0.13999999999941792</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12436.13</v>
      </c>
      <c r="D1015" s="1">
        <f>BILANCA!E37</f>
        <v>12436.01</v>
      </c>
      <c r="E1015" s="1">
        <v>0</v>
      </c>
      <c r="F1015" s="1">
        <v>0</v>
      </c>
      <c r="G1015" s="2">
        <f t="shared" si="22"/>
        <v>1193.8607999999999</v>
      </c>
      <c r="H1015" s="2">
        <f t="shared" si="19"/>
        <v>0.13999999999941792</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6103.9400000000005</v>
      </c>
      <c r="D1023" s="1">
        <f>BILANCA!E45</f>
        <v>4317.4400000000005</v>
      </c>
      <c r="E1023" s="1">
        <v>0</v>
      </c>
      <c r="F1023" s="1">
        <v>0</v>
      </c>
      <c r="G1023" s="2">
        <f t="shared" si="22"/>
        <v>589.55280000000005</v>
      </c>
      <c r="H1023" s="2">
        <f t="shared" si="19"/>
        <v>0.5</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6015</v>
      </c>
      <c r="D1025" s="1">
        <f>BILANCA!E47</f>
        <v>6015.01</v>
      </c>
      <c r="E1025" s="1">
        <v>0</v>
      </c>
      <c r="F1025" s="1">
        <v>0</v>
      </c>
      <c r="G1025" s="2">
        <f t="shared" si="22"/>
        <v>757.89084000000003</v>
      </c>
      <c r="H1025" s="2">
        <f t="shared" si="19"/>
        <v>1.0000000000218279E-2</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3291.53</v>
      </c>
      <c r="D1026" s="1">
        <f>BILANCA!E48</f>
        <v>3291.53</v>
      </c>
      <c r="E1026" s="1">
        <v>0</v>
      </c>
      <c r="F1026" s="1">
        <v>0</v>
      </c>
      <c r="G1026" s="2">
        <f t="shared" si="22"/>
        <v>424.60736999999995</v>
      </c>
      <c r="H1026" s="2">
        <f t="shared" si="19"/>
        <v>0.93999999999959982</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3202.59</v>
      </c>
      <c r="D1028" s="1">
        <f>BILANCA!E50</f>
        <v>4989.1000000000004</v>
      </c>
      <c r="E1028" s="1">
        <v>0</v>
      </c>
      <c r="F1028" s="1">
        <v>0</v>
      </c>
      <c r="G1028" s="2">
        <f t="shared" si="22"/>
        <v>593.13554999999997</v>
      </c>
      <c r="H1028" s="2">
        <f t="shared" si="19"/>
        <v>0.51000000000021828</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6141.15</v>
      </c>
      <c r="D1032" s="1">
        <f>BILANCA!E54</f>
        <v>6361.37</v>
      </c>
      <c r="E1032" s="1">
        <v>0</v>
      </c>
      <c r="F1032" s="1">
        <v>0</v>
      </c>
      <c r="G1032" s="2">
        <f t="shared" si="22"/>
        <v>924.33060999999998</v>
      </c>
      <c r="H1032" s="2">
        <f t="shared" si="19"/>
        <v>0.51999999999952706</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6141.15</v>
      </c>
      <c r="D1033" s="1">
        <f>BILANCA!E55</f>
        <v>6361.37</v>
      </c>
      <c r="E1033" s="1">
        <v>0</v>
      </c>
      <c r="F1033" s="1">
        <v>0</v>
      </c>
      <c r="G1033" s="2">
        <f t="shared" si="22"/>
        <v>943.19450000000006</v>
      </c>
      <c r="H1033" s="2">
        <f t="shared" si="19"/>
        <v>0.51999999999952706</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428633.08999999997</v>
      </c>
      <c r="D1034" s="1">
        <f>BILANCA!E56</f>
        <v>535720.23</v>
      </c>
      <c r="E1034" s="1">
        <v>0</v>
      </c>
      <c r="F1034" s="1">
        <v>0</v>
      </c>
      <c r="G1034" s="2">
        <f t="shared" si="22"/>
        <v>76503.751049999992</v>
      </c>
      <c r="H1034" s="2">
        <f t="shared" si="19"/>
        <v>0.31999999994877726</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25930.06</v>
      </c>
      <c r="D1035" s="1">
        <f>BILANCA!E57</f>
        <v>129231.7</v>
      </c>
      <c r="E1035" s="1">
        <v>0</v>
      </c>
      <c r="F1035" s="1">
        <v>0</v>
      </c>
      <c r="G1035" s="2">
        <f t="shared" si="22"/>
        <v>14788.459919999999</v>
      </c>
      <c r="H1035" s="2">
        <f t="shared" si="19"/>
        <v>0.36000000000422006</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393752.98</v>
      </c>
      <c r="D1036" s="1">
        <f>BILANCA!E58</f>
        <v>393752.97</v>
      </c>
      <c r="E1036" s="1">
        <v>0</v>
      </c>
      <c r="F1036" s="1">
        <v>0</v>
      </c>
      <c r="G1036" s="2">
        <f t="shared" si="22"/>
        <v>62606.72275999999</v>
      </c>
      <c r="H1036" s="2">
        <f t="shared" si="19"/>
        <v>5.0000000046566129E-2</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4255.43</v>
      </c>
      <c r="D1037" s="1">
        <f>BILANCA!E59</f>
        <v>4255.43</v>
      </c>
      <c r="E1037" s="1">
        <v>0</v>
      </c>
      <c r="F1037" s="1">
        <v>0</v>
      </c>
      <c r="G1037" s="2">
        <f t="shared" si="22"/>
        <v>689.37966000000006</v>
      </c>
      <c r="H1037" s="2">
        <f t="shared" si="19"/>
        <v>0.86000000000058208</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4694.62</v>
      </c>
      <c r="D1039" s="1">
        <f>BILANCA!E61</f>
        <v>8480.1299999999992</v>
      </c>
      <c r="E1039" s="1">
        <v>0</v>
      </c>
      <c r="F1039" s="1">
        <v>0</v>
      </c>
      <c r="G1039" s="2">
        <f t="shared" si="22"/>
        <v>1212.67328</v>
      </c>
      <c r="H1039" s="2">
        <f t="shared" si="19"/>
        <v>0.50999999999930878</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809613.83000000007</v>
      </c>
      <c r="D1046" s="1">
        <f>BILANCA!E68</f>
        <v>1018214.49</v>
      </c>
      <c r="E1046" s="1">
        <v>0</v>
      </c>
      <c r="F1046" s="1">
        <v>0</v>
      </c>
      <c r="G1046" s="2">
        <f t="shared" si="22"/>
        <v>179300.69703000001</v>
      </c>
      <c r="H1046" s="2">
        <f t="shared" si="19"/>
        <v>0.65999999991618097</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752786.91</v>
      </c>
      <c r="D1047" s="1">
        <f>BILANCA!E69</f>
        <v>965195.23</v>
      </c>
      <c r="E1047" s="1">
        <v>0</v>
      </c>
      <c r="F1047" s="1">
        <v>0</v>
      </c>
      <c r="G1047" s="2">
        <f t="shared" si="22"/>
        <v>171723.35168000002</v>
      </c>
      <c r="H1047" s="2">
        <f t="shared" si="19"/>
        <v>0.31999999994877726</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752786.91</v>
      </c>
      <c r="D1048" s="1">
        <f>BILANCA!E70</f>
        <v>965018.5</v>
      </c>
      <c r="E1048" s="1">
        <v>0</v>
      </c>
      <c r="F1048" s="1">
        <v>0</v>
      </c>
      <c r="G1048" s="2">
        <f t="shared" si="22"/>
        <v>174383.55415000001</v>
      </c>
      <c r="H1048" s="2">
        <f t="shared" si="19"/>
        <v>0.58999999996740371</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752786.91</v>
      </c>
      <c r="D1050" s="1">
        <f>BILANCA!E72</f>
        <v>965018.5</v>
      </c>
      <c r="E1050" s="1">
        <v>0</v>
      </c>
      <c r="F1050" s="1">
        <v>0</v>
      </c>
      <c r="G1050" s="2">
        <f t="shared" si="22"/>
        <v>179749.20196999999</v>
      </c>
      <c r="H1050" s="2">
        <f t="shared" si="19"/>
        <v>0.58999999996740371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176.73</v>
      </c>
      <c r="E1054" s="1">
        <v>0</v>
      </c>
      <c r="F1054" s="1">
        <v>0</v>
      </c>
      <c r="G1054" s="2">
        <f t="shared" si="22"/>
        <v>25.095659999999995</v>
      </c>
      <c r="H1054" s="2">
        <f t="shared" si="19"/>
        <v>0.27000000000001023</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0.02</v>
      </c>
      <c r="D1056" s="1">
        <f>BILANCA!E78</f>
        <v>0.02</v>
      </c>
      <c r="E1056" s="1">
        <v>0</v>
      </c>
      <c r="F1056" s="1">
        <v>0</v>
      </c>
      <c r="G1056" s="2">
        <f t="shared" si="22"/>
        <v>4.3800000000000002E-3</v>
      </c>
      <c r="H1056" s="2">
        <f t="shared" si="19"/>
        <v>0.04</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0.02</v>
      </c>
      <c r="D1062" s="1">
        <f>BILANCA!E84</f>
        <v>0.02</v>
      </c>
      <c r="E1062" s="1">
        <v>0</v>
      </c>
      <c r="F1062" s="1">
        <v>0</v>
      </c>
      <c r="G1062" s="2">
        <f t="shared" si="22"/>
        <v>4.7400000000000003E-3</v>
      </c>
      <c r="H1062" s="2">
        <f t="shared" si="19"/>
        <v>0.04</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9317.56</v>
      </c>
      <c r="D1065" s="1">
        <f>BILANCA!E87</f>
        <v>9317.56</v>
      </c>
      <c r="E1065" s="1">
        <v>0</v>
      </c>
      <c r="F1065" s="1">
        <v>0</v>
      </c>
      <c r="G1065" s="2">
        <f t="shared" si="22"/>
        <v>2292.1197599999996</v>
      </c>
      <c r="H1065" s="2">
        <f t="shared" si="19"/>
        <v>0.88000000000101863</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9317.56</v>
      </c>
      <c r="D1066" s="1">
        <f>BILANCA!E88</f>
        <v>9317.56</v>
      </c>
      <c r="E1066" s="1">
        <v>0</v>
      </c>
      <c r="F1066" s="1">
        <v>0</v>
      </c>
      <c r="G1066" s="2">
        <f t="shared" si="22"/>
        <v>2320.0724399999999</v>
      </c>
      <c r="H1066" s="2">
        <f t="shared" si="19"/>
        <v>0.88000000000101863</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9317.56</v>
      </c>
      <c r="D1067" s="1">
        <f>BILANCA!E89</f>
        <v>9317.56</v>
      </c>
      <c r="E1067" s="1">
        <v>0</v>
      </c>
      <c r="F1067" s="1">
        <v>0</v>
      </c>
      <c r="G1067" s="2">
        <f t="shared" si="22"/>
        <v>2348.0251199999998</v>
      </c>
      <c r="H1067" s="2">
        <f t="shared" si="19"/>
        <v>0.88000000000101863</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10936.36</v>
      </c>
      <c r="D1112" s="1">
        <f>BILANCA!E134</f>
        <v>10936.35</v>
      </c>
      <c r="E1112" s="1">
        <v>0</v>
      </c>
      <c r="F1112" s="1">
        <v>0</v>
      </c>
      <c r="G1112" s="2">
        <f t="shared" si="22"/>
        <v>4232.3687399999999</v>
      </c>
      <c r="H1112" s="2">
        <f t="shared" si="23"/>
        <v>0.71000000000094587</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10936.36</v>
      </c>
      <c r="D1113" s="1">
        <f>BILANCA!E135</f>
        <v>10936.35</v>
      </c>
      <c r="E1113" s="1">
        <v>0</v>
      </c>
      <c r="F1113" s="1">
        <v>0</v>
      </c>
      <c r="G1113" s="2">
        <f t="shared" si="22"/>
        <v>4265.1778000000004</v>
      </c>
      <c r="H1113" s="2">
        <f t="shared" si="23"/>
        <v>0.71000000000094587</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10936.36</v>
      </c>
      <c r="D1117" s="1">
        <f>BILANCA!E139</f>
        <v>10936.35</v>
      </c>
      <c r="E1117" s="1">
        <v>0</v>
      </c>
      <c r="F1117" s="1">
        <v>0</v>
      </c>
      <c r="G1117" s="2">
        <f t="shared" si="22"/>
        <v>4396.4140399999997</v>
      </c>
      <c r="H1117" s="2">
        <f t="shared" si="23"/>
        <v>0.71000000000094587</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36572.980000000003</v>
      </c>
      <c r="D1124" s="1">
        <f>BILANCA!E146</f>
        <v>32765.330000000009</v>
      </c>
      <c r="E1124" s="1">
        <v>0</v>
      </c>
      <c r="F1124" s="1">
        <v>0</v>
      </c>
      <c r="G1124" s="2">
        <f t="shared" si="22"/>
        <v>14396.613240000002</v>
      </c>
      <c r="H1124" s="2">
        <f t="shared" si="23"/>
        <v>0.35000000000582077</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4416.03</v>
      </c>
      <c r="D1125" s="1">
        <f>BILANCA!E147</f>
        <v>3698.17</v>
      </c>
      <c r="E1125" s="1">
        <v>0</v>
      </c>
      <c r="F1125" s="1">
        <v>0</v>
      </c>
      <c r="G1125" s="2">
        <f t="shared" si="22"/>
        <v>1677.3565399999998</v>
      </c>
      <c r="H1125" s="2">
        <f t="shared" si="23"/>
        <v>0.1999999999998181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28271.75</v>
      </c>
      <c r="D1136" s="1">
        <f>BILANCA!E158</f>
        <v>17569.400000000001</v>
      </c>
      <c r="E1136" s="1">
        <v>0</v>
      </c>
      <c r="F1136" s="1">
        <v>0</v>
      </c>
      <c r="G1136" s="2">
        <f t="shared" si="22"/>
        <v>9701.8141500000002</v>
      </c>
      <c r="H1136" s="2">
        <f t="shared" si="23"/>
        <v>0.65000000000145519</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5573.9</v>
      </c>
      <c r="D1137" s="1">
        <f>BILANCA!E159</f>
        <v>13518.26</v>
      </c>
      <c r="E1137" s="1">
        <v>0</v>
      </c>
      <c r="F1137" s="1">
        <v>0</v>
      </c>
      <c r="G1137" s="2">
        <f t="shared" si="22"/>
        <v>5022.00468</v>
      </c>
      <c r="H1137" s="2">
        <f t="shared" si="23"/>
        <v>0.36000000000058208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443.29</v>
      </c>
      <c r="D1140" s="1">
        <f>BILANCA!E162</f>
        <v>111.49</v>
      </c>
      <c r="E1140" s="1">
        <v>0</v>
      </c>
      <c r="F1140" s="1">
        <v>0</v>
      </c>
      <c r="G1140" s="2">
        <f t="shared" si="22"/>
        <v>104.60439</v>
      </c>
      <c r="H1140" s="2">
        <f t="shared" si="23"/>
        <v>0.78000000000001535</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2131.9899999999998</v>
      </c>
      <c r="D1141" s="1">
        <f>BILANCA!E163</f>
        <v>2131.9899999999998</v>
      </c>
      <c r="E1141" s="1">
        <v>0</v>
      </c>
      <c r="F1141" s="1">
        <v>0</v>
      </c>
      <c r="G1141" s="2">
        <f t="shared" si="22"/>
        <v>1010.5632599999999</v>
      </c>
      <c r="H1141" s="2">
        <f t="shared" si="23"/>
        <v>2.0000000000436557E-2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2686209.14</v>
      </c>
      <c r="D1152" s="1">
        <f>BILANCA!E175</f>
        <v>2986185.66</v>
      </c>
      <c r="E1152" s="1">
        <v>0</v>
      </c>
      <c r="F1152" s="1">
        <v>0</v>
      </c>
      <c r="G1152" s="2">
        <f t="shared" si="22"/>
        <v>1463300.0977400001</v>
      </c>
      <c r="H1152" s="2">
        <f t="shared" si="23"/>
        <v>0.47999999998137355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53205.320000000007</v>
      </c>
      <c r="D1153" s="1">
        <f>BILANCA!E176</f>
        <v>111685.77</v>
      </c>
      <c r="E1153" s="1">
        <v>0</v>
      </c>
      <c r="F1153" s="1">
        <v>0</v>
      </c>
      <c r="G1153" s="2">
        <f t="shared" si="22"/>
        <v>47018.066200000001</v>
      </c>
      <c r="H1153" s="2">
        <f t="shared" si="23"/>
        <v>0.55000000000291038</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17038.350000000002</v>
      </c>
      <c r="D1154" s="1">
        <f>BILANCA!E177</f>
        <v>12922.86</v>
      </c>
      <c r="E1154" s="1">
        <v>0</v>
      </c>
      <c r="F1154" s="1">
        <v>0</v>
      </c>
      <c r="G1154" s="2">
        <f t="shared" si="22"/>
        <v>7333.1759700000002</v>
      </c>
      <c r="H1154" s="2">
        <f t="shared" si="23"/>
        <v>0.49000000000160071</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5124.17</v>
      </c>
      <c r="D1155" s="1">
        <f>BILANCA!E178</f>
        <v>5114.55</v>
      </c>
      <c r="E1155" s="1">
        <v>0</v>
      </c>
      <c r="F1155" s="1">
        <v>0</v>
      </c>
      <c r="G1155" s="2">
        <f t="shared" si="22"/>
        <v>2640.76244</v>
      </c>
      <c r="H1155" s="2">
        <f t="shared" si="23"/>
        <v>0.61999999999989086</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8623.6</v>
      </c>
      <c r="D1156" s="1">
        <f>BILANCA!E179</f>
        <v>7150.97</v>
      </c>
      <c r="E1156" s="1">
        <v>0</v>
      </c>
      <c r="F1156" s="1">
        <v>0</v>
      </c>
      <c r="G1156" s="2">
        <f t="shared" si="22"/>
        <v>3966.1184199999998</v>
      </c>
      <c r="H1156" s="2">
        <f t="shared" si="23"/>
        <v>0.42999999999938154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158.18</v>
      </c>
      <c r="D1157" s="1">
        <f>BILANCA!E180</f>
        <v>211.03</v>
      </c>
      <c r="E1157" s="1">
        <v>0</v>
      </c>
      <c r="F1157" s="1">
        <v>0</v>
      </c>
      <c r="G1157" s="2">
        <f t="shared" si="22"/>
        <v>100.96176</v>
      </c>
      <c r="H1157" s="2">
        <f t="shared" si="23"/>
        <v>0.21000000000000796</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211.03</v>
      </c>
      <c r="E1159" s="1">
        <v>0</v>
      </c>
      <c r="F1159" s="1">
        <v>0</v>
      </c>
      <c r="G1159" s="2">
        <f t="shared" si="22"/>
        <v>74.282559999999989</v>
      </c>
      <c r="H1159" s="2">
        <f t="shared" si="23"/>
        <v>3.0000000000001137E-2</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158.18</v>
      </c>
      <c r="D1160" s="1">
        <f>BILANCA!E183</f>
        <v>0</v>
      </c>
      <c r="E1160" s="1">
        <v>0</v>
      </c>
      <c r="F1160" s="1">
        <v>0</v>
      </c>
      <c r="G1160" s="2">
        <f t="shared" si="22"/>
        <v>27.997859999999999</v>
      </c>
      <c r="H1160" s="2">
        <f t="shared" si="23"/>
        <v>0.18000000000000682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3132.4</v>
      </c>
      <c r="D1163" s="1">
        <f>BILANCA!E186</f>
        <v>446.31</v>
      </c>
      <c r="E1163" s="1">
        <v>0</v>
      </c>
      <c r="F1163" s="1">
        <v>0</v>
      </c>
      <c r="G1163" s="2">
        <f t="shared" si="22"/>
        <v>724.50360000000001</v>
      </c>
      <c r="H1163" s="2">
        <f t="shared" si="23"/>
        <v>0.71000000000009322</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6304.34</v>
      </c>
      <c r="D1166" s="1">
        <f>BILANCA!E189</f>
        <v>98762.91</v>
      </c>
      <c r="E1166" s="1">
        <v>0</v>
      </c>
      <c r="F1166" s="1">
        <v>0</v>
      </c>
      <c r="G1166" s="2">
        <f t="shared" si="22"/>
        <v>37300.919279999995</v>
      </c>
      <c r="H1166" s="2">
        <f t="shared" si="23"/>
        <v>0.42999999999665306</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29862.63</v>
      </c>
      <c r="D1183" s="1">
        <f>BILANCA!E206</f>
        <v>0</v>
      </c>
      <c r="E1183" s="1">
        <v>0</v>
      </c>
      <c r="F1183" s="1">
        <v>0</v>
      </c>
      <c r="G1183" s="2">
        <f t="shared" si="22"/>
        <v>5972.5260000000007</v>
      </c>
      <c r="H1183" s="2">
        <f t="shared" si="23"/>
        <v>0.36999999999898137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29862.63</v>
      </c>
      <c r="D1184" s="1">
        <f>BILANCA!E207</f>
        <v>0</v>
      </c>
      <c r="E1184" s="1">
        <v>0</v>
      </c>
      <c r="F1184" s="1">
        <v>0</v>
      </c>
      <c r="G1184" s="2">
        <f t="shared" si="22"/>
        <v>6002.3886300000004</v>
      </c>
      <c r="H1184" s="2">
        <f t="shared" si="23"/>
        <v>0.36999999999898137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29862.63</v>
      </c>
      <c r="D1185" s="1">
        <f>BILANCA!E208</f>
        <v>0</v>
      </c>
      <c r="E1185" s="1">
        <v>0</v>
      </c>
      <c r="F1185" s="1">
        <v>0</v>
      </c>
      <c r="G1185" s="2">
        <f t="shared" si="22"/>
        <v>6032.2512600000009</v>
      </c>
      <c r="H1185" s="2">
        <f t="shared" si="23"/>
        <v>0.36999999999898137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2633003.8200000003</v>
      </c>
      <c r="D1214" s="1">
        <f>BILANCA!E237</f>
        <v>2874499.89</v>
      </c>
      <c r="E1214" s="1">
        <v>0</v>
      </c>
      <c r="F1214" s="1">
        <v>0</v>
      </c>
      <c r="G1214" s="2">
        <f t="shared" si="22"/>
        <v>1936242.8316000004</v>
      </c>
      <c r="H1214" s="2">
        <f t="shared" si="23"/>
        <v>0.28999999957159162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1866986.59</v>
      </c>
      <c r="D1215" s="1">
        <f>BILANCA!E238</f>
        <v>1988225.29</v>
      </c>
      <c r="E1215" s="1">
        <v>0</v>
      </c>
      <c r="F1215" s="1">
        <v>0</v>
      </c>
      <c r="G1215" s="2">
        <f t="shared" si="22"/>
        <v>1355677.42344</v>
      </c>
      <c r="H1215" s="2">
        <f t="shared" si="23"/>
        <v>0.69999999995343387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1896849.22</v>
      </c>
      <c r="D1216" s="1">
        <f>BILANCA!E239</f>
        <v>1988225.29</v>
      </c>
      <c r="E1216" s="1">
        <v>0</v>
      </c>
      <c r="F1216" s="1">
        <v>0</v>
      </c>
      <c r="G1216" s="2">
        <f t="shared" si="22"/>
        <v>1368478.8534000001</v>
      </c>
      <c r="H1216" s="2">
        <f t="shared" si="23"/>
        <v>0.51000000000931323</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1894194.76</v>
      </c>
      <c r="D1217" s="1">
        <f>BILANCA!E240</f>
        <v>1985570.83</v>
      </c>
      <c r="E1217" s="1">
        <v>0</v>
      </c>
      <c r="F1217" s="1">
        <v>0</v>
      </c>
      <c r="G1217" s="2">
        <f t="shared" si="22"/>
        <v>1372488.7222800001</v>
      </c>
      <c r="H1217" s="2">
        <f t="shared" si="23"/>
        <v>0.40999999991618097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2654.46</v>
      </c>
      <c r="D1218" s="1">
        <f>BILANCA!E241</f>
        <v>2654.46</v>
      </c>
      <c r="E1218" s="1">
        <v>0</v>
      </c>
      <c r="F1218" s="1">
        <v>0</v>
      </c>
      <c r="G1218" s="2">
        <f t="shared" si="22"/>
        <v>1871.3942999999999</v>
      </c>
      <c r="H1218" s="2">
        <f t="shared" si="23"/>
        <v>0.92000000000007276</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29862.63</v>
      </c>
      <c r="D1219" s="1">
        <f>BILANCA!E242</f>
        <v>0</v>
      </c>
      <c r="E1219" s="1">
        <v>0</v>
      </c>
      <c r="F1219" s="1">
        <v>0</v>
      </c>
      <c r="G1219" s="2">
        <f t="shared" si="22"/>
        <v>7047.58068</v>
      </c>
      <c r="H1219" s="2">
        <f t="shared" si="23"/>
        <v>0.36999999999898137</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29862.63</v>
      </c>
      <c r="D1220" s="1">
        <f>BILANCA!E243</f>
        <v>0</v>
      </c>
      <c r="E1220" s="1">
        <v>0</v>
      </c>
      <c r="F1220" s="1">
        <v>0</v>
      </c>
      <c r="G1220" s="2">
        <f t="shared" si="22"/>
        <v>7077.4433099999997</v>
      </c>
      <c r="H1220" s="2">
        <f t="shared" si="23"/>
        <v>0.36999999999898137</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729444.24000000022</v>
      </c>
      <c r="D1222" s="1">
        <f>BILANCA!E245</f>
        <v>853509.27</v>
      </c>
      <c r="E1222" s="1">
        <v>0</v>
      </c>
      <c r="F1222" s="1">
        <v>0</v>
      </c>
      <c r="G1222" s="2">
        <f t="shared" si="22"/>
        <v>582314.60441999999</v>
      </c>
      <c r="H1222" s="2">
        <f t="shared" si="23"/>
        <v>0.51000000024214387</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2193350.1100000003</v>
      </c>
      <c r="D1223" s="1">
        <f>BILANCA!E246</f>
        <v>2409440.46</v>
      </c>
      <c r="E1223" s="1">
        <v>0</v>
      </c>
      <c r="F1223" s="1">
        <v>0</v>
      </c>
      <c r="G1223" s="2">
        <f t="shared" si="22"/>
        <v>1682935.4472000001</v>
      </c>
      <c r="H1223" s="2">
        <f t="shared" si="23"/>
        <v>0.57000000029802322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2151597.9900000002</v>
      </c>
      <c r="D1224" s="1">
        <f>BILANCA!E247</f>
        <v>2397550.98</v>
      </c>
      <c r="E1224" s="1">
        <v>0</v>
      </c>
      <c r="F1224" s="1">
        <v>0</v>
      </c>
      <c r="G1224" s="2">
        <f t="shared" si="22"/>
        <v>1674154.6879499999</v>
      </c>
      <c r="H1224" s="2">
        <f t="shared" si="23"/>
        <v>2.9999999795109034E-2</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41752.120000000003</v>
      </c>
      <c r="D1226" s="1">
        <f>BILANCA!E249</f>
        <v>11889.48</v>
      </c>
      <c r="E1226" s="1">
        <v>0</v>
      </c>
      <c r="F1226" s="1">
        <v>0</v>
      </c>
      <c r="G1226" s="2">
        <f t="shared" si="22"/>
        <v>15924.052439999999</v>
      </c>
      <c r="H1226" s="2">
        <f t="shared" si="23"/>
        <v>0.60000000000218279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1463905.87</v>
      </c>
      <c r="D1227" s="1">
        <f>BILANCA!E250</f>
        <v>1555931.19</v>
      </c>
      <c r="E1227" s="1">
        <v>0</v>
      </c>
      <c r="F1227" s="1">
        <v>0</v>
      </c>
      <c r="G1227" s="2">
        <f t="shared" si="22"/>
        <v>1116487.453</v>
      </c>
      <c r="H1227" s="2">
        <f t="shared" si="23"/>
        <v>0.31999999983236194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1463905.87</v>
      </c>
      <c r="D1229" s="1">
        <f>BILANCA!E252</f>
        <v>1555931.19</v>
      </c>
      <c r="E1229" s="1">
        <v>0</v>
      </c>
      <c r="F1229" s="1">
        <v>0</v>
      </c>
      <c r="G1229" s="2">
        <f t="shared" si="22"/>
        <v>1125638.9894999999</v>
      </c>
      <c r="H1229" s="2">
        <f t="shared" si="23"/>
        <v>0.31999999983236194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36572.99</v>
      </c>
      <c r="D1232" s="1">
        <f>BILANCA!E255</f>
        <v>32765.33</v>
      </c>
      <c r="E1232" s="1">
        <v>0</v>
      </c>
      <c r="F1232" s="1">
        <v>0</v>
      </c>
      <c r="G1232" s="2">
        <f t="shared" si="22"/>
        <v>25423.808850000001</v>
      </c>
      <c r="H1232" s="2">
        <f t="shared" si="23"/>
        <v>0.3400000000037835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135892.51</v>
      </c>
      <c r="D1236" s="1">
        <f>BILANCA!E259</f>
        <v>179938.28</v>
      </c>
      <c r="E1236" s="1">
        <v>0</v>
      </c>
      <c r="F1236" s="1">
        <v>0</v>
      </c>
      <c r="G1236" s="2">
        <f t="shared" si="22"/>
        <v>125429.57471</v>
      </c>
      <c r="H1236" s="2">
        <f t="shared" si="23"/>
        <v>0.76999999998952262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135892.51</v>
      </c>
      <c r="D1237" s="1">
        <f>BILANCA!E260</f>
        <v>179938.28</v>
      </c>
      <c r="E1237" s="1">
        <v>0</v>
      </c>
      <c r="F1237" s="1">
        <v>0</v>
      </c>
      <c r="G1237" s="2">
        <f t="shared" si="22"/>
        <v>125925.34378</v>
      </c>
      <c r="H1237" s="2">
        <f t="shared" si="23"/>
        <v>0.76999999998952262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9317.56</v>
      </c>
      <c r="D1238" s="1">
        <f>BILANCA!E262</f>
        <v>9317.56</v>
      </c>
      <c r="E1238" s="1">
        <v>0</v>
      </c>
      <c r="F1238" s="1">
        <v>0</v>
      </c>
      <c r="G1238" s="2">
        <f t="shared" si="22"/>
        <v>7127.9333999999999</v>
      </c>
      <c r="H1238" s="2">
        <f t="shared" si="23"/>
        <v>0.88000000000101863</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12677.24</v>
      </c>
      <c r="D1240" s="1">
        <f>BILANCA!E264</f>
        <v>11786.77</v>
      </c>
      <c r="E1240" s="1">
        <v>0</v>
      </c>
      <c r="F1240" s="1">
        <v>0</v>
      </c>
      <c r="G1240" s="2">
        <f t="shared" si="22"/>
        <v>9316.45046</v>
      </c>
      <c r="H1240" s="2">
        <f t="shared" si="23"/>
        <v>0.46999999999934516</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26027.73</v>
      </c>
      <c r="D1241" s="1">
        <f>BILANCA!E265</f>
        <v>23110.55</v>
      </c>
      <c r="E1241" s="1">
        <v>0</v>
      </c>
      <c r="F1241" s="1">
        <v>0</v>
      </c>
      <c r="G1241" s="2">
        <f t="shared" si="22"/>
        <v>18640.19814</v>
      </c>
      <c r="H1241" s="2">
        <f t="shared" si="23"/>
        <v>0.72000000000116415</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17038.349999999999</v>
      </c>
      <c r="D1264" s="1">
        <f>BILANCA!E288</f>
        <v>12922.86</v>
      </c>
      <c r="E1264" s="1">
        <v>0</v>
      </c>
      <c r="F1264" s="1">
        <v>0</v>
      </c>
      <c r="G1264" s="2">
        <f t="shared" si="24"/>
        <v>12050.42367</v>
      </c>
      <c r="H1264" s="2">
        <f t="shared" si="23"/>
        <v>0.48999999999796273</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6304.34</v>
      </c>
      <c r="D1265" s="1">
        <f>BILANCA!E289</f>
        <v>0</v>
      </c>
      <c r="E1265" s="1">
        <v>0</v>
      </c>
      <c r="F1265" s="1">
        <v>0</v>
      </c>
      <c r="G1265" s="2">
        <f t="shared" si="24"/>
        <v>1777.8238799999999</v>
      </c>
      <c r="H1265" s="2">
        <f t="shared" si="23"/>
        <v>0.34000000000014552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98762.91</v>
      </c>
      <c r="E1266" s="1">
        <v>0</v>
      </c>
      <c r="F1266" s="1">
        <v>0</v>
      </c>
      <c r="G1266" s="2">
        <f t="shared" si="24"/>
        <v>55899.807059999999</v>
      </c>
      <c r="H1266" s="2">
        <f t="shared" si="23"/>
        <v>8.999999999650754E-2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29862.63</v>
      </c>
      <c r="D1270" s="1">
        <f>BILANCA!E294</f>
        <v>0</v>
      </c>
      <c r="E1270" s="1">
        <v>0</v>
      </c>
      <c r="F1270" s="1">
        <v>0</v>
      </c>
      <c r="G1270" s="2">
        <f t="shared" si="24"/>
        <v>8570.5748100000001</v>
      </c>
      <c r="H1270" s="2">
        <f t="shared" si="23"/>
        <v>0.36999999999898137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118116.09</v>
      </c>
      <c r="D1299" s="6">
        <f>'RAS-funkcijski'!E5</f>
        <v>133693.88999999998</v>
      </c>
      <c r="E1299" s="6">
        <v>0</v>
      </c>
      <c r="F1299" s="6">
        <v>0</v>
      </c>
      <c r="G1299" s="7">
        <f t="shared" si="24"/>
        <v>385.50386999999995</v>
      </c>
      <c r="H1299" s="7">
        <f t="shared" si="23"/>
        <v>0.20000000001164153</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22043.74</v>
      </c>
      <c r="D1300" s="1">
        <f>'RAS-funkcijski'!E6</f>
        <v>24320.639999999999</v>
      </c>
      <c r="E1300" s="1">
        <v>0</v>
      </c>
      <c r="F1300" s="1">
        <v>0</v>
      </c>
      <c r="G1300" s="2">
        <f t="shared" si="24"/>
        <v>141.37004000000002</v>
      </c>
      <c r="H1300" s="2">
        <f t="shared" si="23"/>
        <v>0.61999999999898137</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22043.74</v>
      </c>
      <c r="D1301" s="1">
        <f>'RAS-funkcijski'!E7</f>
        <v>24320.639999999999</v>
      </c>
      <c r="E1301" s="1">
        <v>0</v>
      </c>
      <c r="F1301" s="1">
        <v>0</v>
      </c>
      <c r="G1301" s="2">
        <f t="shared" si="24"/>
        <v>212.05506000000003</v>
      </c>
      <c r="H1301" s="2">
        <f t="shared" si="23"/>
        <v>0.61999999999898137</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84105.51</v>
      </c>
      <c r="D1307" s="1">
        <f>'RAS-funkcijski'!E13</f>
        <v>100450.81</v>
      </c>
      <c r="E1307" s="1">
        <v>0</v>
      </c>
      <c r="F1307" s="1">
        <v>0</v>
      </c>
      <c r="G1307" s="2">
        <f t="shared" si="24"/>
        <v>2565.0641699999996</v>
      </c>
      <c r="H1307" s="2">
        <f t="shared" si="23"/>
        <v>0.680000000007567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84105.51</v>
      </c>
      <c r="D1308" s="1">
        <f>'RAS-funkcijski'!E14</f>
        <v>100450.81</v>
      </c>
      <c r="E1308" s="1">
        <v>0</v>
      </c>
      <c r="F1308" s="1">
        <v>0</v>
      </c>
      <c r="G1308" s="2">
        <f t="shared" si="24"/>
        <v>2850.0713000000001</v>
      </c>
      <c r="H1308" s="2">
        <f t="shared" si="23"/>
        <v>0.680000000007567</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9483.6</v>
      </c>
      <c r="D1313" s="1">
        <f>'RAS-funkcijski'!E19</f>
        <v>8213.77</v>
      </c>
      <c r="E1313" s="1">
        <v>0</v>
      </c>
      <c r="F1313" s="1">
        <v>0</v>
      </c>
      <c r="G1313" s="2">
        <f t="shared" si="24"/>
        <v>388.6671</v>
      </c>
      <c r="H1313" s="2">
        <f t="shared" si="23"/>
        <v>0.62999999999919964</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2483.2399999999998</v>
      </c>
      <c r="D1314" s="1">
        <f>'RAS-funkcijski'!E20</f>
        <v>708.67</v>
      </c>
      <c r="E1314" s="1">
        <v>0</v>
      </c>
      <c r="F1314" s="1">
        <v>0</v>
      </c>
      <c r="G1314" s="2">
        <f t="shared" si="24"/>
        <v>62.409279999999995</v>
      </c>
      <c r="H1314" s="2">
        <f t="shared" si="23"/>
        <v>0.56999999999982265</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73694.62</v>
      </c>
      <c r="D1322" s="1">
        <f>'RAS-funkcijski'!E28</f>
        <v>18168.55</v>
      </c>
      <c r="E1322" s="1">
        <v>0</v>
      </c>
      <c r="F1322" s="1">
        <v>0</v>
      </c>
      <c r="G1322" s="2">
        <f t="shared" si="24"/>
        <v>2640.7612799999997</v>
      </c>
      <c r="H1322" s="2">
        <f t="shared" si="23"/>
        <v>0.83000000000538421</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72699.199999999997</v>
      </c>
      <c r="D1324" s="1">
        <f>'RAS-funkcijski'!E30</f>
        <v>15782.82</v>
      </c>
      <c r="E1324" s="1">
        <v>0</v>
      </c>
      <c r="F1324" s="1">
        <v>0</v>
      </c>
      <c r="G1324" s="2">
        <f t="shared" si="24"/>
        <v>2710.8858399999999</v>
      </c>
      <c r="H1324" s="2">
        <f t="shared" si="23"/>
        <v>0.37999999999738066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995.42</v>
      </c>
      <c r="D1328" s="1">
        <f>'RAS-funkcijski'!E34</f>
        <v>2385.73</v>
      </c>
      <c r="E1328" s="1">
        <v>0</v>
      </c>
      <c r="F1328" s="1">
        <v>0</v>
      </c>
      <c r="G1328" s="2">
        <f t="shared" si="24"/>
        <v>173.00639999999999</v>
      </c>
      <c r="H1328" s="2">
        <f t="shared" si="23"/>
        <v>0.68999999999994088</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54279.240000000005</v>
      </c>
      <c r="D1329" s="1">
        <f>'RAS-funkcijski'!E35</f>
        <v>51328.33</v>
      </c>
      <c r="E1329" s="1">
        <v>0</v>
      </c>
      <c r="F1329" s="1">
        <v>0</v>
      </c>
      <c r="G1329" s="2">
        <f t="shared" si="24"/>
        <v>4865.0128999999997</v>
      </c>
      <c r="H1329" s="2">
        <f t="shared" si="23"/>
        <v>0.57000000000698492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20173.62</v>
      </c>
      <c r="D1333" s="1">
        <f>'RAS-funkcijski'!E39</f>
        <v>31304.5</v>
      </c>
      <c r="E1333" s="1">
        <v>0</v>
      </c>
      <c r="F1333" s="1">
        <v>0</v>
      </c>
      <c r="G1333" s="2">
        <f t="shared" si="24"/>
        <v>2897.3917000000001</v>
      </c>
      <c r="H1333" s="2">
        <f t="shared" si="23"/>
        <v>0.88000000000101863</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20173.62</v>
      </c>
      <c r="D1334" s="1">
        <f>'RAS-funkcijski'!E40</f>
        <v>31304.5</v>
      </c>
      <c r="E1334" s="1">
        <v>0</v>
      </c>
      <c r="F1334" s="1">
        <v>0</v>
      </c>
      <c r="G1334" s="2">
        <f t="shared" si="24"/>
        <v>2980.1743200000001</v>
      </c>
      <c r="H1334" s="2">
        <f t="shared" si="23"/>
        <v>0.88000000000101863</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34105.620000000003</v>
      </c>
      <c r="D1348" s="1">
        <f>'RAS-funkcijski'!E54</f>
        <v>20023.830000000002</v>
      </c>
      <c r="E1348" s="1">
        <v>0</v>
      </c>
      <c r="F1348" s="1">
        <v>0</v>
      </c>
      <c r="G1348" s="2">
        <f t="shared" si="24"/>
        <v>3707.6640000000007</v>
      </c>
      <c r="H1348" s="2">
        <f t="shared" si="27"/>
        <v>0.54999999999563443</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34105.620000000003</v>
      </c>
      <c r="D1349" s="1">
        <f>'RAS-funkcijski'!E55</f>
        <v>20023.830000000002</v>
      </c>
      <c r="E1349" s="1">
        <v>0</v>
      </c>
      <c r="F1349" s="1">
        <v>0</v>
      </c>
      <c r="G1349" s="2">
        <f t="shared" si="24"/>
        <v>3781.8172800000002</v>
      </c>
      <c r="H1349" s="2">
        <f t="shared" si="27"/>
        <v>0.54999999999563443</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26069.58</v>
      </c>
      <c r="D1369" s="1">
        <f>'RAS-funkcijski'!E75</f>
        <v>22822.35</v>
      </c>
      <c r="E1369" s="1">
        <v>0</v>
      </c>
      <c r="F1369" s="1">
        <v>0</v>
      </c>
      <c r="G1369" s="2">
        <f t="shared" si="24"/>
        <v>5091.7138799999993</v>
      </c>
      <c r="H1369" s="2">
        <f t="shared" si="27"/>
        <v>0.76999999999679858</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26069.58</v>
      </c>
      <c r="D1370" s="1">
        <f>'RAS-funkcijski'!E76</f>
        <v>22822.35</v>
      </c>
      <c r="E1370" s="1">
        <v>0</v>
      </c>
      <c r="F1370" s="1">
        <v>0</v>
      </c>
      <c r="G1370" s="2">
        <f t="shared" si="24"/>
        <v>5163.4281599999995</v>
      </c>
      <c r="H1370" s="2">
        <f t="shared" si="27"/>
        <v>0.76999999999679858</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179565.63999999998</v>
      </c>
      <c r="D1376" s="1">
        <f>'RAS-funkcijski'!E82</f>
        <v>130847.34</v>
      </c>
      <c r="E1376" s="1">
        <v>0</v>
      </c>
      <c r="F1376" s="1">
        <v>0</v>
      </c>
      <c r="G1376" s="2">
        <f t="shared" si="24"/>
        <v>34418.304960000001</v>
      </c>
      <c r="H1376" s="2">
        <f t="shared" si="27"/>
        <v>0.70000000001164153</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154207.65</v>
      </c>
      <c r="D1378" s="1">
        <f>'RAS-funkcijski'!E84</f>
        <v>4073.51</v>
      </c>
      <c r="E1378" s="1">
        <v>0</v>
      </c>
      <c r="F1378" s="1">
        <v>0</v>
      </c>
      <c r="G1378" s="2">
        <f t="shared" si="24"/>
        <v>12988.373599999999</v>
      </c>
      <c r="H1378" s="2">
        <f t="shared" si="27"/>
        <v>0.84000000000560249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16436.91</v>
      </c>
      <c r="D1380" s="1">
        <f>'RAS-funkcijski'!E86</f>
        <v>114242.29</v>
      </c>
      <c r="E1380" s="1">
        <v>0</v>
      </c>
      <c r="F1380" s="1">
        <v>0</v>
      </c>
      <c r="G1380" s="2">
        <f t="shared" si="24"/>
        <v>20083.562180000001</v>
      </c>
      <c r="H1380" s="2">
        <f t="shared" si="27"/>
        <v>0.37999999999374268</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8921.08</v>
      </c>
      <c r="D1382" s="1">
        <f>'RAS-funkcijski'!E88</f>
        <v>12531.54</v>
      </c>
      <c r="E1382" s="1">
        <v>0</v>
      </c>
      <c r="F1382" s="1">
        <v>0</v>
      </c>
      <c r="G1382" s="2">
        <f t="shared" si="24"/>
        <v>2854.6694400000001</v>
      </c>
      <c r="H1382" s="2">
        <f t="shared" si="27"/>
        <v>0.53999999999905413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50614.14</v>
      </c>
      <c r="D1401" s="1">
        <f>'RAS-funkcijski'!E107</f>
        <v>86563.069999999992</v>
      </c>
      <c r="E1401" s="1">
        <v>0</v>
      </c>
      <c r="F1401" s="1">
        <v>0</v>
      </c>
      <c r="G1401" s="2">
        <f t="shared" si="24"/>
        <v>23045.24884</v>
      </c>
      <c r="H1401" s="2">
        <f t="shared" si="27"/>
        <v>0.20999999999185093</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35467.93</v>
      </c>
      <c r="D1402" s="1">
        <f>'RAS-funkcijski'!E108</f>
        <v>68250.539999999994</v>
      </c>
      <c r="E1402" s="1">
        <v>0</v>
      </c>
      <c r="F1402" s="1">
        <v>0</v>
      </c>
      <c r="G1402" s="2">
        <f t="shared" si="24"/>
        <v>17884.777039999997</v>
      </c>
      <c r="H1402" s="2">
        <f t="shared" si="27"/>
        <v>0.5300000000061118</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13420.81</v>
      </c>
      <c r="D1403" s="1">
        <f>'RAS-funkcijski'!E109</f>
        <v>16321.53</v>
      </c>
      <c r="E1403" s="1">
        <v>0</v>
      </c>
      <c r="F1403" s="1">
        <v>0</v>
      </c>
      <c r="G1403" s="2">
        <f t="shared" si="24"/>
        <v>4836.7063499999995</v>
      </c>
      <c r="H1403" s="2">
        <f t="shared" si="27"/>
        <v>0.65999999999985448</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1725.4</v>
      </c>
      <c r="D1405" s="1">
        <f>'RAS-funkcijski'!E111</f>
        <v>1991</v>
      </c>
      <c r="E1405" s="1">
        <v>0</v>
      </c>
      <c r="F1405" s="1">
        <v>0</v>
      </c>
      <c r="G1405" s="2">
        <f t="shared" si="24"/>
        <v>610.69180000000006</v>
      </c>
      <c r="H1405" s="2">
        <f t="shared" si="27"/>
        <v>0.40000000000009095</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17645.449999999997</v>
      </c>
      <c r="D1408" s="1">
        <f>'RAS-funkcijski'!E114</f>
        <v>17621.739999999998</v>
      </c>
      <c r="E1408" s="1">
        <v>0</v>
      </c>
      <c r="F1408" s="1">
        <v>0</v>
      </c>
      <c r="G1408" s="2">
        <f t="shared" si="24"/>
        <v>5817.7822999999989</v>
      </c>
      <c r="H1408" s="2">
        <f t="shared" si="27"/>
        <v>0.70999999999912689</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9310.4599999999991</v>
      </c>
      <c r="D1409" s="1">
        <f>'RAS-funkcijski'!E115</f>
        <v>5967.24</v>
      </c>
      <c r="E1409" s="1">
        <v>0</v>
      </c>
      <c r="F1409" s="1">
        <v>0</v>
      </c>
      <c r="G1409" s="2">
        <f t="shared" si="24"/>
        <v>2358.1883399999997</v>
      </c>
      <c r="H1409" s="2">
        <f t="shared" si="27"/>
        <v>0.69999999999890861</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9310.4599999999991</v>
      </c>
      <c r="D1411" s="1">
        <f>'RAS-funkcijski'!E117</f>
        <v>5967.24</v>
      </c>
      <c r="E1411" s="1">
        <v>0</v>
      </c>
      <c r="F1411" s="1">
        <v>0</v>
      </c>
      <c r="G1411" s="2">
        <f t="shared" si="24"/>
        <v>2400.6782199999998</v>
      </c>
      <c r="H1411" s="2">
        <f t="shared" si="27"/>
        <v>0.69999999999890861</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8334.99</v>
      </c>
      <c r="D1412" s="1">
        <f>'RAS-funkcijski'!E118</f>
        <v>11654.5</v>
      </c>
      <c r="E1412" s="1">
        <v>0</v>
      </c>
      <c r="F1412" s="1">
        <v>0</v>
      </c>
      <c r="G1412" s="2">
        <f t="shared" si="24"/>
        <v>3607.4148599999999</v>
      </c>
      <c r="H1412" s="2">
        <f t="shared" si="27"/>
        <v>0.51000000000021828</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8334.99</v>
      </c>
      <c r="D1414" s="1">
        <f>'RAS-funkcijski'!E120</f>
        <v>11654.5</v>
      </c>
      <c r="E1414" s="1">
        <v>0</v>
      </c>
      <c r="F1414" s="1">
        <v>0</v>
      </c>
      <c r="G1414" s="2">
        <f t="shared" si="24"/>
        <v>3670.7028399999999</v>
      </c>
      <c r="H1414" s="2">
        <f t="shared" si="27"/>
        <v>0.51000000000021828</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38380.47</v>
      </c>
      <c r="D1423" s="1">
        <f>'RAS-funkcijski'!E129</f>
        <v>40603.61</v>
      </c>
      <c r="E1423" s="1">
        <v>0</v>
      </c>
      <c r="F1423" s="1">
        <v>0</v>
      </c>
      <c r="G1423" s="2">
        <f t="shared" si="24"/>
        <v>14948.46125</v>
      </c>
      <c r="H1423" s="2">
        <f t="shared" si="27"/>
        <v>0.86000000000058208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24032.09</v>
      </c>
      <c r="D1427" s="1">
        <f>'RAS-funkcijski'!E133</f>
        <v>24480.16</v>
      </c>
      <c r="E1427" s="1">
        <v>0</v>
      </c>
      <c r="F1427" s="1">
        <v>0</v>
      </c>
      <c r="G1427" s="2">
        <f t="shared" si="24"/>
        <v>9416.0208899999998</v>
      </c>
      <c r="H1427" s="2">
        <f t="shared" si="27"/>
        <v>0.25</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4112.0200000000004</v>
      </c>
      <c r="D1429" s="1">
        <f>'RAS-funkcijski'!E135</f>
        <v>3307.09</v>
      </c>
      <c r="E1429" s="1">
        <v>0</v>
      </c>
      <c r="F1429" s="1">
        <v>0</v>
      </c>
      <c r="G1429" s="2">
        <f t="shared" si="24"/>
        <v>1405.1322000000002</v>
      </c>
      <c r="H1429" s="2">
        <f t="shared" si="27"/>
        <v>0.11000000000058208</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9055.1299999999992</v>
      </c>
      <c r="D1431" s="1">
        <f>'RAS-funkcijski'!E137</f>
        <v>10850</v>
      </c>
      <c r="E1431" s="1">
        <v>0</v>
      </c>
      <c r="F1431" s="1">
        <v>0</v>
      </c>
      <c r="G1431" s="2">
        <f t="shared" si="24"/>
        <v>4090.4322900000006</v>
      </c>
      <c r="H1431" s="2">
        <f t="shared" si="27"/>
        <v>0.12999999999919964</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1181.23</v>
      </c>
      <c r="D1434" s="1">
        <f>'RAS-funkcijski'!E140</f>
        <v>1966.36</v>
      </c>
      <c r="E1434" s="1">
        <v>0</v>
      </c>
      <c r="F1434" s="1">
        <v>0</v>
      </c>
      <c r="G1434" s="2">
        <f t="shared" si="24"/>
        <v>695.49720000000002</v>
      </c>
      <c r="H1434" s="2">
        <f t="shared" si="27"/>
        <v>0.58999999999991815</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558365.2300000001</v>
      </c>
      <c r="D1435" s="13">
        <f>'RAS-funkcijski'!E141</f>
        <v>501648.87999999995</v>
      </c>
      <c r="E1435" s="13">
        <v>0</v>
      </c>
      <c r="F1435" s="13">
        <v>0</v>
      </c>
      <c r="G1435" s="14">
        <f t="shared" si="24"/>
        <v>213947.82962999999</v>
      </c>
      <c r="H1435" s="14">
        <f t="shared" si="27"/>
        <v>0.35000000015133992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1365.89</v>
      </c>
      <c r="D1436" s="6">
        <f>'P-VRIO'!E5</f>
        <v>345.08</v>
      </c>
      <c r="E1436" s="6">
        <v>0</v>
      </c>
      <c r="F1436" s="6">
        <v>0</v>
      </c>
      <c r="G1436" s="7">
        <f t="shared" si="24"/>
        <v>2.0560499999999999</v>
      </c>
      <c r="H1436" s="7">
        <f t="shared" si="27"/>
        <v>0.18999999999988404</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1365.89</v>
      </c>
      <c r="D1453" s="1">
        <f>'P-VRIO'!E22</f>
        <v>345.08</v>
      </c>
      <c r="E1453" s="1">
        <v>0</v>
      </c>
      <c r="F1453" s="1">
        <v>0</v>
      </c>
      <c r="G1453" s="2">
        <f t="shared" si="24"/>
        <v>37.008899999999997</v>
      </c>
      <c r="H1453" s="2">
        <f t="shared" si="27"/>
        <v>0.18999999999988404</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1365.89</v>
      </c>
      <c r="D1454" s="1">
        <f>'P-VRIO'!E23</f>
        <v>0</v>
      </c>
      <c r="E1454" s="1">
        <v>0</v>
      </c>
      <c r="F1454" s="1">
        <v>0</v>
      </c>
      <c r="G1454" s="2">
        <f t="shared" si="24"/>
        <v>25.951910000000002</v>
      </c>
      <c r="H1454" s="2">
        <f t="shared" si="27"/>
        <v>0.10999999999989996</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1365.89</v>
      </c>
      <c r="D1456" s="1">
        <f>'P-VRIO'!E25</f>
        <v>0</v>
      </c>
      <c r="E1456" s="1">
        <v>0</v>
      </c>
      <c r="F1456" s="1">
        <v>0</v>
      </c>
      <c r="G1456" s="2">
        <f t="shared" si="24"/>
        <v>28.683690000000002</v>
      </c>
      <c r="H1456" s="2">
        <f t="shared" si="27"/>
        <v>0.10999999999989996</v>
      </c>
      <c r="I1456" s="10">
        <f t="shared" si="30"/>
        <v>3.1552058999971306</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345.08</v>
      </c>
      <c r="E1461" s="1">
        <v>0</v>
      </c>
      <c r="F1461" s="1">
        <v>0</v>
      </c>
      <c r="G1461" s="2">
        <f t="shared" si="24"/>
        <v>17.94416</v>
      </c>
      <c r="H1461" s="2">
        <f t="shared" si="27"/>
        <v>7.9999999999984084E-2</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345.08</v>
      </c>
      <c r="E1467" s="1">
        <v>0</v>
      </c>
      <c r="F1467" s="1">
        <v>0</v>
      </c>
      <c r="G1467" s="2">
        <f t="shared" si="24"/>
        <v>22.08512</v>
      </c>
      <c r="H1467" s="2">
        <f t="shared" si="27"/>
        <v>7.9999999999984084E-2</v>
      </c>
      <c r="I1467" s="10">
        <f t="shared" si="31"/>
        <v>1.7668095999996485</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53205.32</v>
      </c>
      <c r="D1480" s="6"/>
      <c r="E1480" s="6">
        <v>0</v>
      </c>
      <c r="F1480" s="6">
        <v>0</v>
      </c>
      <c r="G1480" s="7">
        <f t="shared" ref="G1480:G1580" si="34">B1480/1000*C1480</f>
        <v>53.20532</v>
      </c>
      <c r="H1480" s="7">
        <f t="shared" ref="H1480:H1580" si="35">ABS(C1480-ROUND(C1480,0))</f>
        <v>0.31999999999970896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457801.75</v>
      </c>
      <c r="D1481" s="1">
        <v>0</v>
      </c>
      <c r="E1481" s="1">
        <v>0</v>
      </c>
      <c r="F1481" s="1">
        <v>0</v>
      </c>
      <c r="G1481" s="2">
        <f t="shared" si="34"/>
        <v>915.60350000000005</v>
      </c>
      <c r="H1481" s="2">
        <f t="shared" si="35"/>
        <v>0.25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292119.33999999997</v>
      </c>
      <c r="D1483" s="1">
        <v>0</v>
      </c>
      <c r="E1483" s="1">
        <v>0</v>
      </c>
      <c r="F1483" s="1">
        <v>0</v>
      </c>
      <c r="G1483" s="2">
        <f t="shared" si="34"/>
        <v>1168.4773599999999</v>
      </c>
      <c r="H1483" s="2">
        <f t="shared" si="35"/>
        <v>0.33999999996740371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86801.2</v>
      </c>
      <c r="D1484" s="1">
        <v>0</v>
      </c>
      <c r="E1484" s="1">
        <v>0</v>
      </c>
      <c r="F1484" s="1">
        <v>0</v>
      </c>
      <c r="G1484" s="2">
        <f t="shared" si="34"/>
        <v>434.00599999999997</v>
      </c>
      <c r="H1484" s="2">
        <f t="shared" si="35"/>
        <v>0.19999999999708962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134661.47</v>
      </c>
      <c r="D1485" s="1">
        <v>0</v>
      </c>
      <c r="E1485" s="1">
        <v>0</v>
      </c>
      <c r="F1485" s="1">
        <v>0</v>
      </c>
      <c r="G1485" s="2">
        <f t="shared" si="34"/>
        <v>807.96882000000005</v>
      </c>
      <c r="H1485" s="2">
        <f t="shared" si="35"/>
        <v>0.47000000000116415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2330.89</v>
      </c>
      <c r="D1486" s="1">
        <v>0</v>
      </c>
      <c r="E1486" s="1">
        <v>0</v>
      </c>
      <c r="F1486" s="1">
        <v>0</v>
      </c>
      <c r="G1486" s="2">
        <f t="shared" si="34"/>
        <v>16.316230000000001</v>
      </c>
      <c r="H1486" s="2">
        <f t="shared" si="35"/>
        <v>0.11000000000012733</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26791.88</v>
      </c>
      <c r="D1487" s="1">
        <v>0</v>
      </c>
      <c r="E1487" s="1">
        <v>0</v>
      </c>
      <c r="F1487" s="1">
        <v>0</v>
      </c>
      <c r="G1487" s="2">
        <f t="shared" si="34"/>
        <v>214.33504000000002</v>
      </c>
      <c r="H1487" s="2">
        <f t="shared" si="35"/>
        <v>0.11999999999898137</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40458.160000000003</v>
      </c>
      <c r="D1489" s="1">
        <v>0</v>
      </c>
      <c r="E1489" s="1">
        <v>0</v>
      </c>
      <c r="F1489" s="1">
        <v>0</v>
      </c>
      <c r="G1489" s="2">
        <f t="shared" si="34"/>
        <v>404.58160000000004</v>
      </c>
      <c r="H1489" s="2">
        <f t="shared" si="35"/>
        <v>0.16000000000349246</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1075.74</v>
      </c>
      <c r="D1491" s="1">
        <v>0</v>
      </c>
      <c r="E1491" s="1">
        <v>0</v>
      </c>
      <c r="F1491" s="1">
        <v>0</v>
      </c>
      <c r="G1491" s="2">
        <f t="shared" si="34"/>
        <v>12.90888</v>
      </c>
      <c r="H1491" s="2">
        <f t="shared" si="35"/>
        <v>0.25999999999999091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143523.14000000001</v>
      </c>
      <c r="D1492" s="1">
        <v>0</v>
      </c>
      <c r="E1492" s="1">
        <v>0</v>
      </c>
      <c r="F1492" s="1">
        <v>0</v>
      </c>
      <c r="G1492" s="2">
        <f t="shared" si="34"/>
        <v>1865.8008200000002</v>
      </c>
      <c r="H1492" s="2">
        <f t="shared" si="35"/>
        <v>0.14000000001396984</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22159.27</v>
      </c>
      <c r="D1493" s="1">
        <v>0</v>
      </c>
      <c r="E1493" s="1">
        <v>0</v>
      </c>
      <c r="F1493" s="1">
        <v>0</v>
      </c>
      <c r="G1493" s="2">
        <f t="shared" si="34"/>
        <v>310.22978000000001</v>
      </c>
      <c r="H1493" s="2">
        <f t="shared" si="35"/>
        <v>0.27000000000043656</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22159.27</v>
      </c>
      <c r="D1497" s="1">
        <v>0</v>
      </c>
      <c r="E1497" s="1">
        <v>0</v>
      </c>
      <c r="F1497" s="1">
        <v>0</v>
      </c>
      <c r="G1497" s="2">
        <f t="shared" si="34"/>
        <v>398.86685999999997</v>
      </c>
      <c r="H1497" s="2">
        <f t="shared" si="35"/>
        <v>0.27000000000043656</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399321.3</v>
      </c>
      <c r="D1499" s="1">
        <v>0</v>
      </c>
      <c r="E1499" s="1">
        <v>0</v>
      </c>
      <c r="F1499" s="1">
        <v>0</v>
      </c>
      <c r="G1499" s="2">
        <f t="shared" si="34"/>
        <v>7986.4260000000004</v>
      </c>
      <c r="H1499" s="2">
        <f t="shared" si="35"/>
        <v>0.29999999998835847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296234.86</v>
      </c>
      <c r="D1501" s="1">
        <v>0</v>
      </c>
      <c r="E1501" s="1">
        <v>0</v>
      </c>
      <c r="F1501" s="1">
        <v>0</v>
      </c>
      <c r="G1501" s="2">
        <f t="shared" si="34"/>
        <v>6517.1669199999997</v>
      </c>
      <c r="H1501" s="2">
        <f t="shared" si="35"/>
        <v>0.14000000001396984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86810.82</v>
      </c>
      <c r="D1502" s="1">
        <v>0</v>
      </c>
      <c r="E1502" s="1">
        <v>0</v>
      </c>
      <c r="F1502" s="1">
        <v>0</v>
      </c>
      <c r="G1502" s="2">
        <f t="shared" si="34"/>
        <v>1996.64886</v>
      </c>
      <c r="H1502" s="2">
        <f t="shared" si="35"/>
        <v>0.17999999999301508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136134.09</v>
      </c>
      <c r="D1503" s="1">
        <v>0</v>
      </c>
      <c r="E1503" s="1">
        <v>0</v>
      </c>
      <c r="F1503" s="1">
        <v>0</v>
      </c>
      <c r="G1503" s="2">
        <f t="shared" si="34"/>
        <v>3267.2181599999999</v>
      </c>
      <c r="H1503" s="2">
        <f t="shared" si="35"/>
        <v>8.999999999650754E-2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2278.0700000000002</v>
      </c>
      <c r="D1504" s="1">
        <v>0</v>
      </c>
      <c r="E1504" s="1">
        <v>0</v>
      </c>
      <c r="F1504" s="1">
        <v>0</v>
      </c>
      <c r="G1504" s="2">
        <f t="shared" si="34"/>
        <v>56.951750000000004</v>
      </c>
      <c r="H1504" s="2">
        <f t="shared" si="35"/>
        <v>7.0000000000163709E-2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26791.88</v>
      </c>
      <c r="D1505" s="1">
        <v>0</v>
      </c>
      <c r="E1505" s="1">
        <v>0</v>
      </c>
      <c r="F1505" s="1">
        <v>0</v>
      </c>
      <c r="G1505" s="2">
        <f t="shared" si="34"/>
        <v>696.58888000000002</v>
      </c>
      <c r="H1505" s="2">
        <f t="shared" si="35"/>
        <v>0.11999999999898137</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43144.26</v>
      </c>
      <c r="D1507" s="1">
        <v>0</v>
      </c>
      <c r="E1507" s="1">
        <v>0</v>
      </c>
      <c r="F1507" s="1">
        <v>0</v>
      </c>
      <c r="G1507" s="2">
        <f t="shared" si="34"/>
        <v>1208.0392800000002</v>
      </c>
      <c r="H1507" s="2">
        <f t="shared" si="35"/>
        <v>0.26000000000203727</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1075.74</v>
      </c>
      <c r="D1509" s="1">
        <v>0</v>
      </c>
      <c r="E1509" s="1">
        <v>0</v>
      </c>
      <c r="F1509" s="1">
        <v>0</v>
      </c>
      <c r="G1509" s="2">
        <f t="shared" si="34"/>
        <v>32.272199999999998</v>
      </c>
      <c r="H1509" s="2">
        <f t="shared" si="35"/>
        <v>0.25999999999999091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51064.52</v>
      </c>
      <c r="D1510" s="1">
        <v>0</v>
      </c>
      <c r="E1510" s="1">
        <v>0</v>
      </c>
      <c r="F1510" s="1">
        <v>0</v>
      </c>
      <c r="G1510" s="2">
        <f t="shared" si="34"/>
        <v>1583.0001199999999</v>
      </c>
      <c r="H1510" s="2">
        <f t="shared" si="35"/>
        <v>0.48000000000320142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52021.919999999998</v>
      </c>
      <c r="D1511" s="1">
        <v>0</v>
      </c>
      <c r="E1511" s="1">
        <v>0</v>
      </c>
      <c r="F1511" s="1">
        <v>0</v>
      </c>
      <c r="G1511" s="2">
        <f t="shared" si="34"/>
        <v>1664.70144</v>
      </c>
      <c r="H1511" s="2">
        <f t="shared" si="35"/>
        <v>8.000000000174623E-2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52021.919999999998</v>
      </c>
      <c r="D1515" s="1">
        <v>0</v>
      </c>
      <c r="E1515" s="1">
        <v>0</v>
      </c>
      <c r="F1515" s="1">
        <v>0</v>
      </c>
      <c r="G1515" s="2">
        <f t="shared" si="34"/>
        <v>1872.7891199999997</v>
      </c>
      <c r="H1515" s="2">
        <f t="shared" si="35"/>
        <v>8.000000000174623E-2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111685.77000000002</v>
      </c>
      <c r="D1517" s="1">
        <v>0</v>
      </c>
      <c r="E1517" s="1">
        <v>0</v>
      </c>
      <c r="F1517" s="1">
        <v>0</v>
      </c>
      <c r="G1517" s="2">
        <f t="shared" si="34"/>
        <v>4244.0592600000009</v>
      </c>
      <c r="H1517" s="2">
        <f t="shared" si="35"/>
        <v>0.22999999998137355</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111685.77</v>
      </c>
      <c r="D1576" s="1">
        <v>0</v>
      </c>
      <c r="E1576" s="1">
        <v>0</v>
      </c>
      <c r="F1576" s="1">
        <v>0</v>
      </c>
      <c r="G1576" s="2">
        <f t="shared" si="34"/>
        <v>10833.519690000001</v>
      </c>
      <c r="H1576" s="2">
        <f t="shared" si="35"/>
        <v>0.22999999999592546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12922.86</v>
      </c>
      <c r="D1578" s="1">
        <v>0</v>
      </c>
      <c r="E1578" s="1">
        <v>0</v>
      </c>
      <c r="F1578" s="1">
        <v>0</v>
      </c>
      <c r="G1578" s="2">
        <f t="shared" si="34"/>
        <v>1279.3631400000002</v>
      </c>
      <c r="H1578" s="2">
        <f t="shared" si="35"/>
        <v>0.13999999999941792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98762.91</v>
      </c>
      <c r="D1579" s="1">
        <v>0</v>
      </c>
      <c r="E1579" s="1">
        <v>0</v>
      </c>
      <c r="F1579" s="1">
        <v>0</v>
      </c>
      <c r="G1579" s="2">
        <f t="shared" si="34"/>
        <v>9876.2910000000011</v>
      </c>
      <c r="H1579" s="2">
        <f t="shared" si="35"/>
        <v>8.999999999650754E-2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1104377.74</v>
      </c>
      <c r="I16" s="170">
        <f>'PR-RAS'!E6</f>
        <v>773386.51</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518369.79</v>
      </c>
      <c r="I17" s="170">
        <f>'PR-RAS'!E151</f>
        <v>475935.5</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729444.24000000022</v>
      </c>
      <c r="I18" s="170">
        <f>'PR-RAS'!E645</f>
        <v>853509.2699999999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1876595.3099999996</v>
      </c>
      <c r="I20" s="173">
        <f>BILANCA!E7</f>
        <v>1967971.1699999997</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809613.83000000007</v>
      </c>
      <c r="I21" s="175">
        <f>BILANCA!E68</f>
        <v>1018214.49</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53205.320000000007</v>
      </c>
      <c r="I22" s="175">
        <f>BILANCA!E176</f>
        <v>111685.77</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2633003.8200000003</v>
      </c>
      <c r="I23" s="177">
        <f>BILANCA!E237</f>
        <v>2874499.89</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118116.09</v>
      </c>
      <c r="I24" s="173">
        <f>'RAS-funkcijski'!E5</f>
        <v>133693.88999999998</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54279.240000000005</v>
      </c>
      <c r="I25" s="175">
        <f>'RAS-funkcijski'!E35</f>
        <v>51328.33</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8921.08</v>
      </c>
      <c r="I26" s="175">
        <f>'RAS-funkcijski'!E88</f>
        <v>12531.54</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17645.449999999997</v>
      </c>
      <c r="I27" s="175">
        <f>'RAS-funkcijski'!E114</f>
        <v>17621.739999999998</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558365.2300000001</v>
      </c>
      <c r="I28" s="179">
        <f>'RAS-funkcijski'!E141</f>
        <v>501648.87999999995</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1365.89</v>
      </c>
      <c r="I29" s="173">
        <f>'P-VRIO'!E5</f>
        <v>345.08</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1365.89</v>
      </c>
      <c r="I30" s="175">
        <f>'P-VRIO'!E22</f>
        <v>345.08</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53205.32</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111685.77000000002</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111685.77</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234" zoomScaleNormal="100" workbookViewId="0">
      <selection activeCell="E240" sqref="E24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1104377.74</v>
      </c>
      <c r="E6" s="51">
        <f>E7+E44+E50+E82+E106+E124+E133+E139</f>
        <v>773386.51</v>
      </c>
      <c r="F6" s="52">
        <f t="shared" ref="F6:F131" si="0">IF(D6&lt;&gt;0,IF(E6/D6&gt;=100,"&gt;&gt;100",E6/D6*100),"-")</f>
        <v>70.029165021018997</v>
      </c>
    </row>
    <row r="7" spans="1:25" ht="12.75" customHeight="1" x14ac:dyDescent="0.2">
      <c r="A7" s="53">
        <v>61</v>
      </c>
      <c r="B7" s="294" t="s">
        <v>60</v>
      </c>
      <c r="C7" s="50" t="s">
        <v>61</v>
      </c>
      <c r="D7" s="51">
        <f t="shared" ref="D7:E7" si="1">D8+D17+D23+D29+D37+D40</f>
        <v>93916.789999999979</v>
      </c>
      <c r="E7" s="51">
        <f t="shared" si="1"/>
        <v>142255.61000000002</v>
      </c>
      <c r="F7" s="52">
        <f t="shared" si="0"/>
        <v>151.46983835371722</v>
      </c>
    </row>
    <row r="8" spans="1:25" ht="12.75" customHeight="1" x14ac:dyDescent="0.2">
      <c r="A8" s="53">
        <v>611</v>
      </c>
      <c r="B8" s="85" t="s">
        <v>62</v>
      </c>
      <c r="C8" s="50" t="s">
        <v>63</v>
      </c>
      <c r="D8" s="51">
        <f t="shared" ref="D8:E8" si="2">SUM(D9:D14)-D15-D16</f>
        <v>82026.919999999984</v>
      </c>
      <c r="E8" s="51">
        <f t="shared" si="2"/>
        <v>128333.15</v>
      </c>
      <c r="F8" s="52">
        <f t="shared" si="0"/>
        <v>156.45247925924807</v>
      </c>
    </row>
    <row r="9" spans="1:25" ht="12.75" customHeight="1" x14ac:dyDescent="0.2">
      <c r="A9" s="53">
        <v>6111</v>
      </c>
      <c r="B9" s="85" t="s">
        <v>64</v>
      </c>
      <c r="C9" s="50" t="s">
        <v>65</v>
      </c>
      <c r="D9" s="242">
        <v>69991.649999999994</v>
      </c>
      <c r="E9" s="242">
        <v>108001.54</v>
      </c>
      <c r="F9" s="52">
        <f t="shared" si="0"/>
        <v>154.30632082541277</v>
      </c>
    </row>
    <row r="10" spans="1:25" ht="12.75" customHeight="1" x14ac:dyDescent="0.2">
      <c r="A10" s="53">
        <v>6112</v>
      </c>
      <c r="B10" s="85" t="s">
        <v>66</v>
      </c>
      <c r="C10" s="50" t="s">
        <v>67</v>
      </c>
      <c r="D10" s="242">
        <v>14307.36</v>
      </c>
      <c r="E10" s="242">
        <v>20059.13</v>
      </c>
      <c r="F10" s="52">
        <f t="shared" si="0"/>
        <v>140.20147672247012</v>
      </c>
    </row>
    <row r="11" spans="1:25" ht="12.75" customHeight="1" x14ac:dyDescent="0.2">
      <c r="A11" s="53">
        <v>6113</v>
      </c>
      <c r="B11" s="85" t="s">
        <v>68</v>
      </c>
      <c r="C11" s="50" t="s">
        <v>69</v>
      </c>
      <c r="D11" s="242">
        <v>6584.07</v>
      </c>
      <c r="E11" s="242">
        <v>9510.85</v>
      </c>
      <c r="F11" s="52">
        <f t="shared" si="0"/>
        <v>144.45244354935474</v>
      </c>
    </row>
    <row r="12" spans="1:25" ht="12.75" customHeight="1" x14ac:dyDescent="0.2">
      <c r="A12" s="53">
        <v>6114</v>
      </c>
      <c r="B12" s="85" t="s">
        <v>70</v>
      </c>
      <c r="C12" s="50" t="s">
        <v>71</v>
      </c>
      <c r="D12" s="242">
        <v>4301.72</v>
      </c>
      <c r="E12" s="242">
        <v>5103.88</v>
      </c>
      <c r="F12" s="52">
        <f t="shared" si="0"/>
        <v>118.6474247510298</v>
      </c>
    </row>
    <row r="13" spans="1:25" ht="12.75" customHeight="1" x14ac:dyDescent="0.2">
      <c r="A13" s="53">
        <v>6115</v>
      </c>
      <c r="B13" s="85" t="s">
        <v>72</v>
      </c>
      <c r="C13" s="50" t="s">
        <v>73</v>
      </c>
      <c r="D13" s="242">
        <v>10691.65</v>
      </c>
      <c r="E13" s="242">
        <v>10000</v>
      </c>
      <c r="F13" s="52">
        <f t="shared" si="0"/>
        <v>93.530933017822321</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23849.53</v>
      </c>
      <c r="E15" s="242">
        <v>24342.25</v>
      </c>
      <c r="F15" s="52">
        <f t="shared" si="0"/>
        <v>102.06595266237952</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10673.46</v>
      </c>
      <c r="E23" s="51">
        <f t="shared" si="4"/>
        <v>12574.04</v>
      </c>
      <c r="F23" s="52">
        <f t="shared" si="0"/>
        <v>117.80659692358431</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10673.46</v>
      </c>
      <c r="E27" s="242">
        <v>12574.04</v>
      </c>
      <c r="F27" s="52">
        <f t="shared" si="0"/>
        <v>117.80659692358431</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1216.4100000000001</v>
      </c>
      <c r="E29" s="51">
        <f t="shared" si="5"/>
        <v>1348.42</v>
      </c>
      <c r="F29" s="52">
        <f t="shared" si="0"/>
        <v>110.85242640228212</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1216.4100000000001</v>
      </c>
      <c r="E31" s="242">
        <v>1286.47</v>
      </c>
      <c r="F31" s="52">
        <f t="shared" si="0"/>
        <v>105.75957119721147</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v>61.95</v>
      </c>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393277.18</v>
      </c>
      <c r="E50" s="51">
        <f>E51+E54+E59+E62+E65+E68+E71+E74+E77</f>
        <v>350382.62</v>
      </c>
      <c r="F50" s="52">
        <f t="shared" si="0"/>
        <v>89.093046283539763</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328417.69</v>
      </c>
      <c r="E59" s="51">
        <f t="shared" si="12"/>
        <v>326117.45</v>
      </c>
      <c r="F59" s="52">
        <f t="shared" si="0"/>
        <v>99.299599239005673</v>
      </c>
    </row>
    <row r="60" spans="1:6" ht="24" x14ac:dyDescent="0.2">
      <c r="A60" s="53">
        <v>6331</v>
      </c>
      <c r="B60" s="86" t="s">
        <v>166</v>
      </c>
      <c r="C60" s="50" t="s">
        <v>167</v>
      </c>
      <c r="D60" s="242">
        <v>270792.11</v>
      </c>
      <c r="E60" s="242">
        <v>274409.03000000003</v>
      </c>
      <c r="F60" s="52">
        <f t="shared" si="0"/>
        <v>101.33568145689327</v>
      </c>
    </row>
    <row r="61" spans="1:6" ht="24" x14ac:dyDescent="0.2">
      <c r="A61" s="53">
        <v>6332</v>
      </c>
      <c r="B61" s="86" t="s">
        <v>168</v>
      </c>
      <c r="C61" s="50" t="s">
        <v>169</v>
      </c>
      <c r="D61" s="242">
        <v>57625.58</v>
      </c>
      <c r="E61" s="242">
        <v>51708.42</v>
      </c>
      <c r="F61" s="52">
        <f t="shared" si="0"/>
        <v>89.731712895557834</v>
      </c>
    </row>
    <row r="62" spans="1:6" ht="12.75" customHeight="1" x14ac:dyDescent="0.2">
      <c r="A62" s="53">
        <v>634</v>
      </c>
      <c r="B62" s="85" t="s">
        <v>170</v>
      </c>
      <c r="C62" s="50" t="s">
        <v>171</v>
      </c>
      <c r="D62" s="51">
        <f t="shared" ref="D62:E62" si="13">SUM(D63:D64)</f>
        <v>4451.45</v>
      </c>
      <c r="E62" s="51">
        <f t="shared" si="13"/>
        <v>5038.79</v>
      </c>
      <c r="F62" s="52">
        <f t="shared" si="0"/>
        <v>113.19435240202631</v>
      </c>
    </row>
    <row r="63" spans="1:6" ht="12.75" customHeight="1" x14ac:dyDescent="0.2">
      <c r="A63" s="53">
        <v>6341</v>
      </c>
      <c r="B63" s="85" t="s">
        <v>172</v>
      </c>
      <c r="C63" s="50" t="s">
        <v>173</v>
      </c>
      <c r="D63" s="242">
        <v>4451.45</v>
      </c>
      <c r="E63" s="242">
        <v>5038.79</v>
      </c>
      <c r="F63" s="52">
        <f t="shared" si="0"/>
        <v>113.19435240202631</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4264.1099999999997</v>
      </c>
      <c r="E65" s="51">
        <f t="shared" si="14"/>
        <v>3551.95</v>
      </c>
      <c r="F65" s="52">
        <f t="shared" si="0"/>
        <v>83.298742293233531</v>
      </c>
    </row>
    <row r="66" spans="1:6" ht="12.75" customHeight="1" x14ac:dyDescent="0.2">
      <c r="A66" s="53">
        <v>6351</v>
      </c>
      <c r="B66" s="85" t="s">
        <v>178</v>
      </c>
      <c r="C66" s="50" t="s">
        <v>179</v>
      </c>
      <c r="D66" s="242">
        <v>4264.1099999999997</v>
      </c>
      <c r="E66" s="242">
        <v>3551.95</v>
      </c>
      <c r="F66" s="52">
        <f t="shared" si="0"/>
        <v>83.298742293233531</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56143.929999999993</v>
      </c>
      <c r="E74" s="51">
        <f t="shared" si="17"/>
        <v>15674.43</v>
      </c>
      <c r="F74" s="52">
        <f t="shared" si="0"/>
        <v>27.918298558722203</v>
      </c>
    </row>
    <row r="75" spans="1:6" ht="12.75" customHeight="1" x14ac:dyDescent="0.2">
      <c r="A75" s="53" t="s">
        <v>196</v>
      </c>
      <c r="B75" s="85" t="s">
        <v>197</v>
      </c>
      <c r="C75" s="50" t="s">
        <v>196</v>
      </c>
      <c r="D75" s="242">
        <v>22532.98</v>
      </c>
      <c r="E75" s="242">
        <v>15674.43</v>
      </c>
      <c r="F75" s="52">
        <f t="shared" si="0"/>
        <v>69.562170649421432</v>
      </c>
    </row>
    <row r="76" spans="1:6" ht="12.75" customHeight="1" x14ac:dyDescent="0.2">
      <c r="A76" s="53" t="s">
        <v>198</v>
      </c>
      <c r="B76" s="85" t="s">
        <v>199</v>
      </c>
      <c r="C76" s="50" t="s">
        <v>198</v>
      </c>
      <c r="D76" s="242">
        <v>33610.949999999997</v>
      </c>
      <c r="E76" s="242"/>
      <c r="F76" s="52">
        <f t="shared" si="0"/>
        <v>0</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566835.5</v>
      </c>
      <c r="E82" s="51">
        <f t="shared" si="19"/>
        <v>239073.03</v>
      </c>
      <c r="F82" s="52">
        <f t="shared" si="0"/>
        <v>42.176792032256273</v>
      </c>
    </row>
    <row r="83" spans="1:6" ht="12.75" customHeight="1" x14ac:dyDescent="0.2">
      <c r="A83" s="53">
        <v>641</v>
      </c>
      <c r="B83" s="85" t="s">
        <v>212</v>
      </c>
      <c r="C83" s="50" t="s">
        <v>213</v>
      </c>
      <c r="D83" s="51">
        <f t="shared" ref="D83:E83" si="20">SUM(D84:D90)</f>
        <v>2.09</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2.09</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566833.41</v>
      </c>
      <c r="E91" s="51">
        <f t="shared" si="21"/>
        <v>239073.03</v>
      </c>
      <c r="F91" s="52">
        <f t="shared" si="0"/>
        <v>42.176947544429325</v>
      </c>
    </row>
    <row r="92" spans="1:6" ht="12.75" customHeight="1" x14ac:dyDescent="0.2">
      <c r="A92" s="53">
        <v>6421</v>
      </c>
      <c r="B92" s="85" t="s">
        <v>230</v>
      </c>
      <c r="C92" s="50" t="s">
        <v>231</v>
      </c>
      <c r="D92" s="242">
        <v>1305.7</v>
      </c>
      <c r="E92" s="242">
        <v>1703.86</v>
      </c>
      <c r="F92" s="52">
        <f t="shared" si="0"/>
        <v>130.49398789921113</v>
      </c>
    </row>
    <row r="93" spans="1:6" ht="12.75" customHeight="1" x14ac:dyDescent="0.2">
      <c r="A93" s="53">
        <v>6422</v>
      </c>
      <c r="B93" s="85" t="s">
        <v>232</v>
      </c>
      <c r="C93" s="50" t="s">
        <v>233</v>
      </c>
      <c r="D93" s="242">
        <v>1785.04</v>
      </c>
      <c r="E93" s="242">
        <v>2020.17</v>
      </c>
      <c r="F93" s="52">
        <f t="shared" si="0"/>
        <v>113.17225384305114</v>
      </c>
    </row>
    <row r="94" spans="1:6" ht="12.75" customHeight="1" x14ac:dyDescent="0.2">
      <c r="A94" s="53">
        <v>6423</v>
      </c>
      <c r="B94" s="85" t="s">
        <v>234</v>
      </c>
      <c r="C94" s="50" t="s">
        <v>235</v>
      </c>
      <c r="D94" s="242">
        <v>563440.55000000005</v>
      </c>
      <c r="E94" s="242">
        <v>235349</v>
      </c>
      <c r="F94" s="52">
        <f t="shared" si="0"/>
        <v>41.769979104272842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302.12</v>
      </c>
      <c r="E97" s="242"/>
      <c r="F97" s="52">
        <f t="shared" si="0"/>
        <v>0</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49485.039999999994</v>
      </c>
      <c r="E106" s="51">
        <f t="shared" si="23"/>
        <v>39472.400000000001</v>
      </c>
      <c r="F106" s="52">
        <f t="shared" si="0"/>
        <v>79.766329379545837</v>
      </c>
    </row>
    <row r="107" spans="1:6" ht="12.75" customHeight="1" x14ac:dyDescent="0.2">
      <c r="A107" s="53">
        <v>651</v>
      </c>
      <c r="B107" s="85" t="s">
        <v>260</v>
      </c>
      <c r="C107" s="50" t="s">
        <v>261</v>
      </c>
      <c r="D107" s="51">
        <f t="shared" ref="D107:E107" si="24">SUM(D108:D111)</f>
        <v>159.27000000000001</v>
      </c>
      <c r="E107" s="51">
        <f t="shared" si="24"/>
        <v>1.06</v>
      </c>
      <c r="F107" s="52">
        <f t="shared" si="0"/>
        <v>0.66553651032837324</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v>1.06</v>
      </c>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159.27000000000001</v>
      </c>
      <c r="E111" s="242"/>
      <c r="F111" s="52">
        <f t="shared" si="0"/>
        <v>0</v>
      </c>
    </row>
    <row r="112" spans="1:6" ht="12.75" customHeight="1" x14ac:dyDescent="0.2">
      <c r="A112" s="53">
        <v>652</v>
      </c>
      <c r="B112" s="85" t="s">
        <v>270</v>
      </c>
      <c r="C112" s="50" t="s">
        <v>271</v>
      </c>
      <c r="D112" s="51">
        <f t="shared" ref="D112:E112" si="25">SUM(D113:D119)</f>
        <v>24646.94</v>
      </c>
      <c r="E112" s="51">
        <f t="shared" si="25"/>
        <v>16374.87</v>
      </c>
      <c r="F112" s="52">
        <f t="shared" si="0"/>
        <v>66.437740344237454</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302.66000000000003</v>
      </c>
      <c r="E114" s="242"/>
      <c r="F114" s="52">
        <f t="shared" si="0"/>
        <v>0</v>
      </c>
    </row>
    <row r="115" spans="1:6" ht="12.75" customHeight="1" x14ac:dyDescent="0.2">
      <c r="A115" s="53">
        <v>6524</v>
      </c>
      <c r="B115" s="85" t="s">
        <v>276</v>
      </c>
      <c r="C115" s="50" t="s">
        <v>277</v>
      </c>
      <c r="D115" s="242">
        <v>16244.89</v>
      </c>
      <c r="E115" s="242">
        <v>8817.35</v>
      </c>
      <c r="F115" s="52">
        <f t="shared" si="0"/>
        <v>54.277683628513337</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8099.39</v>
      </c>
      <c r="E117" s="242">
        <v>7557.52</v>
      </c>
      <c r="F117" s="52">
        <f t="shared" si="0"/>
        <v>93.309743079417089</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24678.829999999998</v>
      </c>
      <c r="E120" s="51">
        <f t="shared" si="26"/>
        <v>23096.47</v>
      </c>
      <c r="F120" s="52">
        <f t="shared" si="0"/>
        <v>93.588188743145452</v>
      </c>
    </row>
    <row r="121" spans="1:6" ht="12.75" customHeight="1" x14ac:dyDescent="0.2">
      <c r="A121" s="53">
        <v>6531</v>
      </c>
      <c r="B121" s="85" t="s">
        <v>288</v>
      </c>
      <c r="C121" s="50" t="s">
        <v>289</v>
      </c>
      <c r="D121" s="242">
        <v>1316.03</v>
      </c>
      <c r="E121" s="242"/>
      <c r="F121" s="52">
        <f t="shared" si="0"/>
        <v>0</v>
      </c>
    </row>
    <row r="122" spans="1:6" ht="12.75" customHeight="1" x14ac:dyDescent="0.2">
      <c r="A122" s="53">
        <v>6532</v>
      </c>
      <c r="B122" s="85" t="s">
        <v>290</v>
      </c>
      <c r="C122" s="50" t="s">
        <v>291</v>
      </c>
      <c r="D122" s="242">
        <v>23362.799999999999</v>
      </c>
      <c r="E122" s="242">
        <v>23096.47</v>
      </c>
      <c r="F122" s="52">
        <f t="shared" si="0"/>
        <v>98.860025339428503</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863.23</v>
      </c>
      <c r="E124" s="51">
        <f t="shared" si="27"/>
        <v>2085.7399999999998</v>
      </c>
      <c r="F124" s="52">
        <f t="shared" si="0"/>
        <v>241.62042561078735</v>
      </c>
    </row>
    <row r="125" spans="1:6" ht="12.75" customHeight="1" x14ac:dyDescent="0.2">
      <c r="A125" s="53">
        <v>661</v>
      </c>
      <c r="B125" s="86" t="s">
        <v>296</v>
      </c>
      <c r="C125" s="50" t="s">
        <v>297</v>
      </c>
      <c r="D125" s="51">
        <f t="shared" ref="D125:E125" si="28">SUM(D126:D127)</f>
        <v>863.23</v>
      </c>
      <c r="E125" s="51">
        <f t="shared" si="28"/>
        <v>2085.7399999999998</v>
      </c>
      <c r="F125" s="52">
        <f t="shared" si="0"/>
        <v>241.62042561078735</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863.23</v>
      </c>
      <c r="E127" s="242">
        <v>2085.7399999999998</v>
      </c>
      <c r="F127" s="52">
        <f t="shared" si="0"/>
        <v>241.62042561078735</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117.11</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v>117.11</v>
      </c>
      <c r="F150" s="52" t="str">
        <f t="shared" si="31"/>
        <v>-</v>
      </c>
    </row>
    <row r="151" spans="1:6" ht="12.75" customHeight="1" x14ac:dyDescent="0.2">
      <c r="A151" s="53">
        <v>3</v>
      </c>
      <c r="B151" s="85" t="s">
        <v>348</v>
      </c>
      <c r="C151" s="50" t="s">
        <v>56</v>
      </c>
      <c r="D151" s="51">
        <f t="shared" ref="D151:E151" si="35">D152+D163+D196+D215+D224+D252+D263</f>
        <v>518369.79</v>
      </c>
      <c r="E151" s="51">
        <f t="shared" si="35"/>
        <v>475935.5</v>
      </c>
      <c r="F151" s="52">
        <f t="shared" si="31"/>
        <v>91.813896021988469</v>
      </c>
    </row>
    <row r="152" spans="1:6" ht="12.75" customHeight="1" x14ac:dyDescent="0.2">
      <c r="A152" s="53">
        <v>31</v>
      </c>
      <c r="B152" s="85" t="s">
        <v>349</v>
      </c>
      <c r="C152" s="50" t="s">
        <v>350</v>
      </c>
      <c r="D152" s="51">
        <f t="shared" ref="D152:E152" si="36">D153+D158+D159</f>
        <v>84368.449999999983</v>
      </c>
      <c r="E152" s="51">
        <f t="shared" si="36"/>
        <v>87796.63</v>
      </c>
      <c r="F152" s="52">
        <f t="shared" si="31"/>
        <v>104.06334358400566</v>
      </c>
    </row>
    <row r="153" spans="1:6" ht="12.75" customHeight="1" x14ac:dyDescent="0.2">
      <c r="A153" s="53">
        <v>311</v>
      </c>
      <c r="B153" s="85" t="s">
        <v>351</v>
      </c>
      <c r="C153" s="50" t="s">
        <v>352</v>
      </c>
      <c r="D153" s="51">
        <f t="shared" ref="D153:E153" si="37">SUM(D154:D157)</f>
        <v>69912.899999999994</v>
      </c>
      <c r="E153" s="51">
        <f t="shared" si="37"/>
        <v>71773.22</v>
      </c>
      <c r="F153" s="52">
        <f t="shared" si="31"/>
        <v>102.66091093346151</v>
      </c>
    </row>
    <row r="154" spans="1:6" ht="12.75" customHeight="1" x14ac:dyDescent="0.2">
      <c r="A154" s="53">
        <v>3111</v>
      </c>
      <c r="B154" s="85" t="s">
        <v>353</v>
      </c>
      <c r="C154" s="50" t="s">
        <v>354</v>
      </c>
      <c r="D154" s="242">
        <v>69912.899999999994</v>
      </c>
      <c r="E154" s="242">
        <v>71773.22</v>
      </c>
      <c r="F154" s="52">
        <f t="shared" si="31"/>
        <v>102.66091093346151</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2919.9</v>
      </c>
      <c r="E158" s="242">
        <v>4180.7700000000004</v>
      </c>
      <c r="F158" s="52">
        <f t="shared" si="31"/>
        <v>143.18195828624269</v>
      </c>
    </row>
    <row r="159" spans="1:6" ht="12.75" customHeight="1" x14ac:dyDescent="0.2">
      <c r="A159" s="53">
        <v>313</v>
      </c>
      <c r="B159" s="85" t="s">
        <v>363</v>
      </c>
      <c r="C159" s="50" t="s">
        <v>364</v>
      </c>
      <c r="D159" s="51">
        <f t="shared" ref="D159:E159" si="38">SUM(D160:D162)</f>
        <v>11535.65</v>
      </c>
      <c r="E159" s="51">
        <f t="shared" si="38"/>
        <v>11842.64</v>
      </c>
      <c r="F159" s="52">
        <f t="shared" si="31"/>
        <v>102.66122845266629</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11535.65</v>
      </c>
      <c r="E161" s="242">
        <v>11842.64</v>
      </c>
      <c r="F161" s="52">
        <f t="shared" si="31"/>
        <v>102.66122845266629</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127568</v>
      </c>
      <c r="E163" s="51">
        <f t="shared" si="39"/>
        <v>136093.57999999999</v>
      </c>
      <c r="F163" s="52">
        <f t="shared" si="31"/>
        <v>106.68316505706758</v>
      </c>
    </row>
    <row r="164" spans="1:6" ht="12.75" customHeight="1" x14ac:dyDescent="0.2">
      <c r="A164" s="53">
        <v>321</v>
      </c>
      <c r="B164" s="85" t="s">
        <v>372</v>
      </c>
      <c r="C164" s="50" t="s">
        <v>373</v>
      </c>
      <c r="D164" s="51">
        <f t="shared" ref="D164:E164" si="40">SUM(D165:D168)</f>
        <v>5527.33</v>
      </c>
      <c r="E164" s="51">
        <f t="shared" si="40"/>
        <v>6478.25</v>
      </c>
      <c r="F164" s="52">
        <f t="shared" si="31"/>
        <v>117.20396647205793</v>
      </c>
    </row>
    <row r="165" spans="1:6" ht="12.75" customHeight="1" x14ac:dyDescent="0.2">
      <c r="A165" s="53">
        <v>3211</v>
      </c>
      <c r="B165" s="85" t="s">
        <v>374</v>
      </c>
      <c r="C165" s="50" t="s">
        <v>375</v>
      </c>
      <c r="D165" s="242">
        <v>2017.25</v>
      </c>
      <c r="E165" s="242">
        <v>1352.85</v>
      </c>
      <c r="F165" s="52">
        <f t="shared" si="31"/>
        <v>67.064072375759082</v>
      </c>
    </row>
    <row r="166" spans="1:6" ht="12.75" customHeight="1" x14ac:dyDescent="0.2">
      <c r="A166" s="53">
        <v>3212</v>
      </c>
      <c r="B166" s="85" t="s">
        <v>376</v>
      </c>
      <c r="C166" s="50" t="s">
        <v>377</v>
      </c>
      <c r="D166" s="242">
        <v>2188.42</v>
      </c>
      <c r="E166" s="242">
        <v>2137.75</v>
      </c>
      <c r="F166" s="52">
        <f t="shared" si="31"/>
        <v>97.684630920938389</v>
      </c>
    </row>
    <row r="167" spans="1:6" ht="12.75" customHeight="1" x14ac:dyDescent="0.2">
      <c r="A167" s="53">
        <v>3213</v>
      </c>
      <c r="B167" s="85" t="s">
        <v>378</v>
      </c>
      <c r="C167" s="50" t="s">
        <v>379</v>
      </c>
      <c r="D167" s="242">
        <v>146</v>
      </c>
      <c r="E167" s="242">
        <v>701.65</v>
      </c>
      <c r="F167" s="52">
        <f t="shared" si="31"/>
        <v>480.58219178082186</v>
      </c>
    </row>
    <row r="168" spans="1:6" ht="12.75" customHeight="1" x14ac:dyDescent="0.2">
      <c r="A168" s="53">
        <v>3214</v>
      </c>
      <c r="B168" s="85" t="s">
        <v>380</v>
      </c>
      <c r="C168" s="50" t="s">
        <v>381</v>
      </c>
      <c r="D168" s="242">
        <v>1175.6600000000001</v>
      </c>
      <c r="E168" s="242">
        <v>2286</v>
      </c>
      <c r="F168" s="52">
        <f t="shared" si="31"/>
        <v>194.44397189663678</v>
      </c>
    </row>
    <row r="169" spans="1:6" ht="12.75" customHeight="1" x14ac:dyDescent="0.2">
      <c r="A169" s="53">
        <v>322</v>
      </c>
      <c r="B169" s="85" t="s">
        <v>382</v>
      </c>
      <c r="C169" s="50" t="s">
        <v>383</v>
      </c>
      <c r="D169" s="51">
        <f t="shared" ref="D169:E169" si="41">SUM(D170:D176)</f>
        <v>20094</v>
      </c>
      <c r="E169" s="51">
        <f t="shared" si="41"/>
        <v>23628.97</v>
      </c>
      <c r="F169" s="52">
        <f t="shared" si="31"/>
        <v>117.59216681596496</v>
      </c>
    </row>
    <row r="170" spans="1:6" ht="12.75" customHeight="1" x14ac:dyDescent="0.2">
      <c r="A170" s="53">
        <v>3221</v>
      </c>
      <c r="B170" s="85" t="s">
        <v>384</v>
      </c>
      <c r="C170" s="50" t="s">
        <v>385</v>
      </c>
      <c r="D170" s="242">
        <v>1584.64</v>
      </c>
      <c r="E170" s="242">
        <v>2130.23</v>
      </c>
      <c r="F170" s="52">
        <f t="shared" si="31"/>
        <v>134.42990205977384</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16296.6</v>
      </c>
      <c r="E172" s="242">
        <v>20853.88</v>
      </c>
      <c r="F172" s="52">
        <f t="shared" si="31"/>
        <v>127.96460611415878</v>
      </c>
    </row>
    <row r="173" spans="1:6" ht="12.75" customHeight="1" x14ac:dyDescent="0.2">
      <c r="A173" s="53">
        <v>3224</v>
      </c>
      <c r="B173" s="85" t="s">
        <v>390</v>
      </c>
      <c r="C173" s="50" t="s">
        <v>391</v>
      </c>
      <c r="D173" s="242">
        <v>1829</v>
      </c>
      <c r="E173" s="242">
        <v>226.02</v>
      </c>
      <c r="F173" s="52">
        <f t="shared" si="31"/>
        <v>12.357572443958448</v>
      </c>
    </row>
    <row r="174" spans="1:6" ht="12.75" customHeight="1" x14ac:dyDescent="0.2">
      <c r="A174" s="53">
        <v>3225</v>
      </c>
      <c r="B174" s="85" t="s">
        <v>392</v>
      </c>
      <c r="C174" s="50" t="s">
        <v>393</v>
      </c>
      <c r="D174" s="242">
        <v>314.23</v>
      </c>
      <c r="E174" s="242">
        <v>418.84</v>
      </c>
      <c r="F174" s="52">
        <f t="shared" si="31"/>
        <v>133.29090156891448</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69.53</v>
      </c>
      <c r="E176" s="242"/>
      <c r="F176" s="52">
        <f t="shared" si="31"/>
        <v>0</v>
      </c>
    </row>
    <row r="177" spans="1:6" ht="12.75" customHeight="1" x14ac:dyDescent="0.2">
      <c r="A177" s="53">
        <v>323</v>
      </c>
      <c r="B177" s="85" t="s">
        <v>398</v>
      </c>
      <c r="C177" s="50" t="s">
        <v>399</v>
      </c>
      <c r="D177" s="51">
        <f t="shared" ref="D177:E177" si="42">SUM(D178:D186)</f>
        <v>91841.849999999991</v>
      </c>
      <c r="E177" s="51">
        <f t="shared" si="42"/>
        <v>87210.89</v>
      </c>
      <c r="F177" s="52">
        <f t="shared" si="31"/>
        <v>94.95767996833689</v>
      </c>
    </row>
    <row r="178" spans="1:6" ht="12.75" customHeight="1" x14ac:dyDescent="0.2">
      <c r="A178" s="53">
        <v>3231</v>
      </c>
      <c r="B178" s="85" t="s">
        <v>400</v>
      </c>
      <c r="C178" s="50" t="s">
        <v>401</v>
      </c>
      <c r="D178" s="242">
        <v>2601.42</v>
      </c>
      <c r="E178" s="242">
        <v>3457.42</v>
      </c>
      <c r="F178" s="52">
        <f t="shared" si="31"/>
        <v>132.90510567305549</v>
      </c>
    </row>
    <row r="179" spans="1:6" ht="12.75" customHeight="1" x14ac:dyDescent="0.2">
      <c r="A179" s="53">
        <v>3232</v>
      </c>
      <c r="B179" s="85" t="s">
        <v>402</v>
      </c>
      <c r="C179" s="50" t="s">
        <v>403</v>
      </c>
      <c r="D179" s="242">
        <v>36857.339999999997</v>
      </c>
      <c r="E179" s="242">
        <v>36779</v>
      </c>
      <c r="F179" s="52">
        <f t="shared" si="31"/>
        <v>99.78745074929445</v>
      </c>
    </row>
    <row r="180" spans="1:6" ht="12.75" customHeight="1" x14ac:dyDescent="0.2">
      <c r="A180" s="53">
        <v>3233</v>
      </c>
      <c r="B180" s="85" t="s">
        <v>404</v>
      </c>
      <c r="C180" s="50" t="s">
        <v>405</v>
      </c>
      <c r="D180" s="242">
        <v>5344.38</v>
      </c>
      <c r="E180" s="242">
        <v>1362.5</v>
      </c>
      <c r="F180" s="52">
        <f t="shared" si="31"/>
        <v>25.494070406670183</v>
      </c>
    </row>
    <row r="181" spans="1:6" ht="12.75" customHeight="1" x14ac:dyDescent="0.2">
      <c r="A181" s="53">
        <v>3234</v>
      </c>
      <c r="B181" s="85" t="s">
        <v>406</v>
      </c>
      <c r="C181" s="50" t="s">
        <v>407</v>
      </c>
      <c r="D181" s="242">
        <v>24055.85</v>
      </c>
      <c r="E181" s="242">
        <v>24212.35</v>
      </c>
      <c r="F181" s="52">
        <f t="shared" si="31"/>
        <v>100.65056940411583</v>
      </c>
    </row>
    <row r="182" spans="1:6" ht="12.75" customHeight="1" x14ac:dyDescent="0.2">
      <c r="A182" s="53">
        <v>3235</v>
      </c>
      <c r="B182" s="85" t="s">
        <v>408</v>
      </c>
      <c r="C182" s="50" t="s">
        <v>409</v>
      </c>
      <c r="D182" s="242">
        <v>28.67</v>
      </c>
      <c r="E182" s="242">
        <v>316.16000000000003</v>
      </c>
      <c r="F182" s="52">
        <f t="shared" si="31"/>
        <v>1102.7554935472619</v>
      </c>
    </row>
    <row r="183" spans="1:6" ht="12.75" customHeight="1" x14ac:dyDescent="0.2">
      <c r="A183" s="53">
        <v>3236</v>
      </c>
      <c r="B183" s="85" t="s">
        <v>410</v>
      </c>
      <c r="C183" s="50" t="s">
        <v>411</v>
      </c>
      <c r="D183" s="242">
        <v>3254.34</v>
      </c>
      <c r="E183" s="242">
        <v>2293</v>
      </c>
      <c r="F183" s="52">
        <f t="shared" si="31"/>
        <v>70.459755280640621</v>
      </c>
    </row>
    <row r="184" spans="1:6" ht="12.75" customHeight="1" x14ac:dyDescent="0.2">
      <c r="A184" s="53">
        <v>3237</v>
      </c>
      <c r="B184" s="85" t="s">
        <v>412</v>
      </c>
      <c r="C184" s="50" t="s">
        <v>413</v>
      </c>
      <c r="D184" s="242">
        <v>14694.69</v>
      </c>
      <c r="E184" s="242">
        <v>13186.67</v>
      </c>
      <c r="F184" s="52">
        <f t="shared" si="31"/>
        <v>89.737653533351164</v>
      </c>
    </row>
    <row r="185" spans="1:6" ht="12.75" customHeight="1" x14ac:dyDescent="0.2">
      <c r="A185" s="53">
        <v>3238</v>
      </c>
      <c r="B185" s="85" t="s">
        <v>414</v>
      </c>
      <c r="C185" s="50" t="s">
        <v>415</v>
      </c>
      <c r="D185" s="242">
        <v>3834.03</v>
      </c>
      <c r="E185" s="242">
        <v>4258.3</v>
      </c>
      <c r="F185" s="52">
        <f t="shared" si="31"/>
        <v>111.06590193608292</v>
      </c>
    </row>
    <row r="186" spans="1:6" ht="12.75" customHeight="1" x14ac:dyDescent="0.2">
      <c r="A186" s="53">
        <v>3239</v>
      </c>
      <c r="B186" s="85" t="s">
        <v>416</v>
      </c>
      <c r="C186" s="50" t="s">
        <v>417</v>
      </c>
      <c r="D186" s="242">
        <v>1171.1300000000001</v>
      </c>
      <c r="E186" s="242">
        <v>1345.49</v>
      </c>
      <c r="F186" s="52">
        <f t="shared" si="31"/>
        <v>114.88818491542357</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10104.82</v>
      </c>
      <c r="E188" s="51">
        <f t="shared" si="43"/>
        <v>18775.469999999998</v>
      </c>
      <c r="F188" s="52">
        <f t="shared" si="31"/>
        <v>185.80707028922831</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102.2</v>
      </c>
      <c r="E190" s="242">
        <v>501.46</v>
      </c>
      <c r="F190" s="52">
        <f t="shared" si="31"/>
        <v>490.66536203522497</v>
      </c>
    </row>
    <row r="191" spans="1:6" ht="12.75" customHeight="1" x14ac:dyDescent="0.2">
      <c r="A191" s="53">
        <v>3293</v>
      </c>
      <c r="B191" s="85" t="s">
        <v>426</v>
      </c>
      <c r="C191" s="50" t="s">
        <v>427</v>
      </c>
      <c r="D191" s="242">
        <v>8592</v>
      </c>
      <c r="E191" s="242">
        <v>14172.51</v>
      </c>
      <c r="F191" s="52">
        <f t="shared" si="31"/>
        <v>164.95006983240222</v>
      </c>
    </row>
    <row r="192" spans="1:6" ht="12.75" customHeight="1" x14ac:dyDescent="0.2">
      <c r="A192" s="53">
        <v>3294</v>
      </c>
      <c r="B192" s="85" t="s">
        <v>428</v>
      </c>
      <c r="C192" s="50" t="s">
        <v>429</v>
      </c>
      <c r="D192" s="242">
        <v>0</v>
      </c>
      <c r="E192" s="242">
        <v>368.64</v>
      </c>
      <c r="F192" s="52" t="str">
        <f t="shared" si="31"/>
        <v>-</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v>124.43</v>
      </c>
      <c r="F194" s="52" t="str">
        <f t="shared" si="31"/>
        <v>-</v>
      </c>
    </row>
    <row r="195" spans="1:6" ht="12.75" customHeight="1" x14ac:dyDescent="0.2">
      <c r="A195" s="53">
        <v>3299</v>
      </c>
      <c r="B195" s="85" t="s">
        <v>434</v>
      </c>
      <c r="C195" s="50" t="s">
        <v>435</v>
      </c>
      <c r="D195" s="242">
        <v>1410.62</v>
      </c>
      <c r="E195" s="242">
        <v>3608.43</v>
      </c>
      <c r="F195" s="52">
        <f t="shared" si="31"/>
        <v>255.80453984772652</v>
      </c>
    </row>
    <row r="196" spans="1:6" ht="12.75" customHeight="1" x14ac:dyDescent="0.2">
      <c r="A196" s="53">
        <v>34</v>
      </c>
      <c r="B196" s="232" t="s">
        <v>436</v>
      </c>
      <c r="C196" s="50" t="s">
        <v>437</v>
      </c>
      <c r="D196" s="51">
        <f t="shared" ref="D196:E196" si="44">D197+D202+D210</f>
        <v>3993.3599999999997</v>
      </c>
      <c r="E196" s="51">
        <f t="shared" si="44"/>
        <v>2403.09</v>
      </c>
      <c r="F196" s="52">
        <f t="shared" si="31"/>
        <v>60.177144059138179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2483.2399999999998</v>
      </c>
      <c r="E202" s="51">
        <f t="shared" si="46"/>
        <v>708.67</v>
      </c>
      <c r="F202" s="52">
        <f t="shared" si="31"/>
        <v>28.538119553486574</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2483.2399999999998</v>
      </c>
      <c r="E204" s="242">
        <v>708.67</v>
      </c>
      <c r="F204" s="52">
        <f t="shared" si="31"/>
        <v>28.538119553486574</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1510.12</v>
      </c>
      <c r="E210" s="51">
        <f t="shared" si="47"/>
        <v>1694.42</v>
      </c>
      <c r="F210" s="52">
        <f t="shared" si="31"/>
        <v>112.20432813286362</v>
      </c>
    </row>
    <row r="211" spans="1:6" ht="12.75" customHeight="1" x14ac:dyDescent="0.2">
      <c r="A211" s="53">
        <v>3431</v>
      </c>
      <c r="B211" s="232" t="s">
        <v>466</v>
      </c>
      <c r="C211" s="50" t="s">
        <v>467</v>
      </c>
      <c r="D211" s="242">
        <v>1446.51</v>
      </c>
      <c r="E211" s="242">
        <v>1623.5</v>
      </c>
      <c r="F211" s="52">
        <f t="shared" si="31"/>
        <v>112.23565685684855</v>
      </c>
    </row>
    <row r="212" spans="1:6" ht="12.75" customHeight="1" x14ac:dyDescent="0.2">
      <c r="A212" s="53">
        <v>3432</v>
      </c>
      <c r="B212" s="85" t="s">
        <v>468</v>
      </c>
      <c r="C212" s="50" t="s">
        <v>469</v>
      </c>
      <c r="D212" s="242">
        <v>0</v>
      </c>
      <c r="E212" s="242">
        <v>3.46</v>
      </c>
      <c r="F212" s="52" t="str">
        <f t="shared" si="31"/>
        <v>-</v>
      </c>
    </row>
    <row r="213" spans="1:6" ht="12.75" customHeight="1" x14ac:dyDescent="0.2">
      <c r="A213" s="53">
        <v>3433</v>
      </c>
      <c r="B213" s="85" t="s">
        <v>470</v>
      </c>
      <c r="C213" s="50" t="s">
        <v>471</v>
      </c>
      <c r="D213" s="242">
        <v>1.51</v>
      </c>
      <c r="E213" s="242">
        <v>0.01</v>
      </c>
      <c r="F213" s="52">
        <f t="shared" si="31"/>
        <v>0.66225165562913912</v>
      </c>
    </row>
    <row r="214" spans="1:6" ht="12.75" customHeight="1" x14ac:dyDescent="0.2">
      <c r="A214" s="53">
        <v>3434</v>
      </c>
      <c r="B214" s="85" t="s">
        <v>472</v>
      </c>
      <c r="C214" s="50" t="s">
        <v>473</v>
      </c>
      <c r="D214" s="242">
        <v>62.1</v>
      </c>
      <c r="E214" s="242">
        <v>67.45</v>
      </c>
      <c r="F214" s="52">
        <f t="shared" si="31"/>
        <v>108.61513687600643</v>
      </c>
    </row>
    <row r="215" spans="1:6" ht="12.75" customHeight="1" x14ac:dyDescent="0.2">
      <c r="A215" s="53">
        <v>35</v>
      </c>
      <c r="B215" s="85" t="s">
        <v>474</v>
      </c>
      <c r="C215" s="50" t="s">
        <v>475</v>
      </c>
      <c r="D215" s="51">
        <f t="shared" ref="D215:E215" si="48">D216+D219+D223</f>
        <v>18846.39</v>
      </c>
      <c r="E215" s="51">
        <f t="shared" si="48"/>
        <v>26791.88</v>
      </c>
      <c r="F215" s="52">
        <f t="shared" si="31"/>
        <v>142.15921457637245</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18846.39</v>
      </c>
      <c r="E219" s="51">
        <f t="shared" si="50"/>
        <v>26791.88</v>
      </c>
      <c r="F219" s="52">
        <f t="shared" si="31"/>
        <v>142.15921457637245</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18846.39</v>
      </c>
      <c r="E222" s="242">
        <v>26791.88</v>
      </c>
      <c r="F222" s="52">
        <f t="shared" si="31"/>
        <v>142.15921457637245</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136247.18</v>
      </c>
      <c r="E224" s="51">
        <f t="shared" si="51"/>
        <v>125851.82</v>
      </c>
      <c r="F224" s="52">
        <f t="shared" ref="F224:F235" si="52">IF(D224&lt;&gt;0,IF(E224/D224&gt;=100,"&gt;&gt;100",E224/D224*100),"-")</f>
        <v>92.370220066206159</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25739.870000000003</v>
      </c>
      <c r="E231" s="51">
        <f t="shared" si="55"/>
        <v>8042.0599999999995</v>
      </c>
      <c r="F231" s="52">
        <f t="shared" si="52"/>
        <v>31.243592139354231</v>
      </c>
    </row>
    <row r="232" spans="1:6" ht="12.75" customHeight="1" x14ac:dyDescent="0.2">
      <c r="A232" s="53">
        <v>3631</v>
      </c>
      <c r="B232" s="85" t="s">
        <v>508</v>
      </c>
      <c r="C232" s="50" t="s">
        <v>509</v>
      </c>
      <c r="D232" s="242">
        <v>8048.54</v>
      </c>
      <c r="E232" s="242">
        <v>7006.04</v>
      </c>
      <c r="F232" s="52">
        <f t="shared" si="52"/>
        <v>87.047340262954521</v>
      </c>
    </row>
    <row r="233" spans="1:6" ht="12.75" customHeight="1" x14ac:dyDescent="0.2">
      <c r="A233" s="53">
        <v>3632</v>
      </c>
      <c r="B233" s="85" t="s">
        <v>510</v>
      </c>
      <c r="C233" s="50" t="s">
        <v>511</v>
      </c>
      <c r="D233" s="242">
        <v>17691.330000000002</v>
      </c>
      <c r="E233" s="242">
        <v>1036.02</v>
      </c>
      <c r="F233" s="52">
        <f t="shared" si="52"/>
        <v>5.8560888299522977</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110507.31</v>
      </c>
      <c r="E240" s="51">
        <f t="shared" si="58"/>
        <v>117809.76000000001</v>
      </c>
      <c r="F240" s="52">
        <f t="shared" ref="F240:F243" si="59">IF(D240&lt;&gt;0,IF(E240/D240&gt;=100,"&gt;&gt;100",E240/D240*100),"-")</f>
        <v>106.60811488398369</v>
      </c>
    </row>
    <row r="241" spans="1:6" ht="24" x14ac:dyDescent="0.2">
      <c r="A241" s="53">
        <v>3672</v>
      </c>
      <c r="B241" s="85" t="s">
        <v>526</v>
      </c>
      <c r="C241" s="50" t="s">
        <v>527</v>
      </c>
      <c r="D241" s="242">
        <v>110507.31</v>
      </c>
      <c r="E241" s="242">
        <v>117599.16</v>
      </c>
      <c r="F241" s="52">
        <f t="shared" si="59"/>
        <v>106.41753925600035</v>
      </c>
    </row>
    <row r="242" spans="1:6" ht="24" x14ac:dyDescent="0.2">
      <c r="A242" s="53">
        <v>3673</v>
      </c>
      <c r="B242" s="85" t="s">
        <v>528</v>
      </c>
      <c r="C242" s="50" t="s">
        <v>529</v>
      </c>
      <c r="D242" s="242">
        <v>0</v>
      </c>
      <c r="E242" s="242">
        <v>210.6</v>
      </c>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34835.339999999997</v>
      </c>
      <c r="E252" s="51">
        <f t="shared" si="63"/>
        <v>40458.160000000003</v>
      </c>
      <c r="F252" s="52">
        <f t="shared" ref="F252:F258" si="64">IF(D252&lt;&gt;0,IF(E252/D252&gt;=100,"&gt;&gt;100",E252/D252*100),"-")</f>
        <v>116.14113713257861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34835.339999999997</v>
      </c>
      <c r="E259" s="51">
        <f t="shared" si="66"/>
        <v>40458.160000000003</v>
      </c>
      <c r="F259" s="52">
        <f t="shared" ref="F259:F262" si="67">IF(D259&lt;&gt;0,IF(E259/D259&gt;=100,"&gt;&gt;100",E259/D259*100),"-")</f>
        <v>116.14113713257861</v>
      </c>
    </row>
    <row r="260" spans="1:6" ht="12.75" customHeight="1" x14ac:dyDescent="0.2">
      <c r="A260" s="53">
        <v>3721</v>
      </c>
      <c r="B260" s="85" t="s">
        <v>560</v>
      </c>
      <c r="C260" s="50" t="s">
        <v>561</v>
      </c>
      <c r="D260" s="242">
        <v>15638.18</v>
      </c>
      <c r="E260" s="242">
        <v>20937.169999999998</v>
      </c>
      <c r="F260" s="52">
        <f t="shared" si="67"/>
        <v>133.88495336413825</v>
      </c>
    </row>
    <row r="261" spans="1:6" ht="12.75" customHeight="1" x14ac:dyDescent="0.2">
      <c r="A261" s="53">
        <v>3722</v>
      </c>
      <c r="B261" s="85" t="s">
        <v>562</v>
      </c>
      <c r="C261" s="50" t="s">
        <v>563</v>
      </c>
      <c r="D261" s="242">
        <v>19197.16</v>
      </c>
      <c r="E261" s="242">
        <v>19520.990000000002</v>
      </c>
      <c r="F261" s="52">
        <f t="shared" si="67"/>
        <v>101.68686409864793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112511.07</v>
      </c>
      <c r="E263" s="51">
        <f t="shared" si="68"/>
        <v>56540.34</v>
      </c>
      <c r="F263" s="52">
        <f t="shared" ref="F263:F267" si="69">IF(D263&lt;&gt;0,IF(E263/D263&gt;=100,"&gt;&gt;100",E263/D263*100),"-")</f>
        <v>50.253135091506984</v>
      </c>
    </row>
    <row r="264" spans="1:6" ht="12.75" customHeight="1" x14ac:dyDescent="0.2">
      <c r="A264" s="53">
        <v>381</v>
      </c>
      <c r="B264" s="85" t="s">
        <v>568</v>
      </c>
      <c r="C264" s="50" t="s">
        <v>569</v>
      </c>
      <c r="D264" s="51">
        <f t="shared" ref="D264:E264" si="70">SUM(D265:D267)</f>
        <v>42096.69</v>
      </c>
      <c r="E264" s="51">
        <f t="shared" si="70"/>
        <v>49904.2</v>
      </c>
      <c r="F264" s="52">
        <f t="shared" si="69"/>
        <v>118.54661257215233</v>
      </c>
    </row>
    <row r="265" spans="1:6" ht="12.75" customHeight="1" x14ac:dyDescent="0.2">
      <c r="A265" s="53">
        <v>3811</v>
      </c>
      <c r="B265" s="85" t="s">
        <v>570</v>
      </c>
      <c r="C265" s="50" t="s">
        <v>571</v>
      </c>
      <c r="D265" s="242">
        <v>42096.69</v>
      </c>
      <c r="E265" s="242">
        <v>49904.2</v>
      </c>
      <c r="F265" s="52">
        <f t="shared" si="69"/>
        <v>118.54661257215233</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70414.38</v>
      </c>
      <c r="E268" s="51">
        <f t="shared" si="71"/>
        <v>6636.14</v>
      </c>
      <c r="F268" s="52">
        <f t="shared" ref="F268:F272" si="72">IF(D268&lt;&gt;0,IF(E268/D268&gt;=100,"&gt;&gt;100",E268/D268*100),"-")</f>
        <v>9.4244101843969936</v>
      </c>
    </row>
    <row r="269" spans="1:6" ht="12.75" customHeight="1" x14ac:dyDescent="0.2">
      <c r="A269" s="53">
        <v>3821</v>
      </c>
      <c r="B269" s="85" t="s">
        <v>578</v>
      </c>
      <c r="C269" s="50" t="s">
        <v>579</v>
      </c>
      <c r="D269" s="242">
        <v>70414.38</v>
      </c>
      <c r="E269" s="242">
        <v>6636.14</v>
      </c>
      <c r="F269" s="52">
        <f t="shared" si="72"/>
        <v>9.4244101843969936</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518369.79</v>
      </c>
      <c r="E289" s="51">
        <f t="shared" si="79"/>
        <v>475935.5</v>
      </c>
      <c r="F289" s="52">
        <f t="shared" si="76"/>
        <v>91.813896021988469</v>
      </c>
    </row>
    <row r="290" spans="1:6" ht="12.75" customHeight="1" x14ac:dyDescent="0.2">
      <c r="A290" s="53" t="s">
        <v>609</v>
      </c>
      <c r="B290" s="85" t="s">
        <v>620</v>
      </c>
      <c r="C290" s="50" t="s">
        <v>621</v>
      </c>
      <c r="D290" s="51">
        <f>IF(D6&gt;=D289,D6-D289,0)</f>
        <v>586007.94999999995</v>
      </c>
      <c r="E290" s="51">
        <f>IF(E6&gt;=E289,E6-E289,0)</f>
        <v>297451.01</v>
      </c>
      <c r="F290" s="52">
        <f t="shared" si="76"/>
        <v>50.758869397590942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1656826.58</v>
      </c>
      <c r="E292" s="242">
        <v>2151597.79</v>
      </c>
      <c r="F292" s="52">
        <f t="shared" si="76"/>
        <v>129.86258284195321</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35911.18</v>
      </c>
      <c r="E294" s="242">
        <v>32765.33</v>
      </c>
      <c r="F294" s="52">
        <f t="shared" si="76"/>
        <v>91.239914700658687</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150502.75000000003</v>
      </c>
      <c r="E350" s="51">
        <f t="shared" si="95"/>
        <v>143523.13999999998</v>
      </c>
      <c r="F350" s="52">
        <f t="shared" si="81"/>
        <v>95.362470120977832</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150502.75000000003</v>
      </c>
      <c r="E363" s="51">
        <f t="shared" si="99"/>
        <v>143523.13999999998</v>
      </c>
      <c r="F363" s="52">
        <f t="shared" si="81"/>
        <v>95.362470120977832</v>
      </c>
    </row>
    <row r="364" spans="1:6" ht="12.75" customHeight="1" x14ac:dyDescent="0.2">
      <c r="A364" s="53">
        <v>421</v>
      </c>
      <c r="B364" s="85" t="s">
        <v>759</v>
      </c>
      <c r="C364" s="50" t="s">
        <v>760</v>
      </c>
      <c r="D364" s="51">
        <f t="shared" ref="D364:E364" si="100">SUM(D365:D368)</f>
        <v>100349.73000000001</v>
      </c>
      <c r="E364" s="51">
        <f t="shared" si="100"/>
        <v>142580.13999999998</v>
      </c>
      <c r="F364" s="52">
        <f t="shared" si="81"/>
        <v>142.08323231163649</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v>36252.129999999997</v>
      </c>
      <c r="F366" s="52" t="str">
        <f t="shared" si="81"/>
        <v>-</v>
      </c>
    </row>
    <row r="367" spans="1:6" ht="12.75" customHeight="1" x14ac:dyDescent="0.2">
      <c r="A367" s="53">
        <v>4213</v>
      </c>
      <c r="B367" s="85" t="s">
        <v>669</v>
      </c>
      <c r="C367" s="50" t="s">
        <v>763</v>
      </c>
      <c r="D367" s="242">
        <v>11546.88</v>
      </c>
      <c r="E367" s="242">
        <v>5950</v>
      </c>
      <c r="F367" s="52">
        <f t="shared" si="81"/>
        <v>51.529071056423902</v>
      </c>
    </row>
    <row r="368" spans="1:6" ht="12.75" customHeight="1" x14ac:dyDescent="0.2">
      <c r="A368" s="53">
        <v>4214</v>
      </c>
      <c r="B368" s="85" t="s">
        <v>671</v>
      </c>
      <c r="C368" s="50" t="s">
        <v>764</v>
      </c>
      <c r="D368" s="242">
        <v>88802.85</v>
      </c>
      <c r="E368" s="242">
        <v>100378.01</v>
      </c>
      <c r="F368" s="52">
        <f t="shared" si="81"/>
        <v>113.03467174758465</v>
      </c>
    </row>
    <row r="369" spans="1:6" ht="12.75" customHeight="1" x14ac:dyDescent="0.2">
      <c r="A369" s="53">
        <v>422</v>
      </c>
      <c r="B369" s="85" t="s">
        <v>765</v>
      </c>
      <c r="C369" s="50" t="s">
        <v>766</v>
      </c>
      <c r="D369" s="51">
        <f t="shared" ref="D369:E369" si="101">SUM(D370:D377)</f>
        <v>10007.030000000001</v>
      </c>
      <c r="E369" s="51">
        <f t="shared" si="101"/>
        <v>943</v>
      </c>
      <c r="F369" s="52">
        <f t="shared" si="81"/>
        <v>9.4233753671169165</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v>655</v>
      </c>
      <c r="F375" s="52" t="str">
        <f t="shared" si="81"/>
        <v>-</v>
      </c>
    </row>
    <row r="376" spans="1:6" ht="12.75" customHeight="1" x14ac:dyDescent="0.2">
      <c r="A376" s="53">
        <v>4227</v>
      </c>
      <c r="B376" s="232" t="s">
        <v>687</v>
      </c>
      <c r="C376" s="50" t="s">
        <v>774</v>
      </c>
      <c r="D376" s="242">
        <v>10007.030000000001</v>
      </c>
      <c r="E376" s="242">
        <v>288</v>
      </c>
      <c r="F376" s="52">
        <f t="shared" si="81"/>
        <v>2.8779767823220275</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37328.29</v>
      </c>
      <c r="E378" s="51">
        <f t="shared" si="102"/>
        <v>0</v>
      </c>
      <c r="F378" s="52">
        <f t="shared" si="81"/>
        <v>0</v>
      </c>
    </row>
    <row r="379" spans="1:6" ht="12.75" customHeight="1" x14ac:dyDescent="0.2">
      <c r="A379" s="53">
        <v>4231</v>
      </c>
      <c r="B379" s="85" t="s">
        <v>693</v>
      </c>
      <c r="C379" s="50" t="s">
        <v>778</v>
      </c>
      <c r="D379" s="242">
        <v>37328.29</v>
      </c>
      <c r="E379" s="242"/>
      <c r="F379" s="52">
        <f t="shared" si="81"/>
        <v>0</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2817.7000000000003</v>
      </c>
      <c r="E391" s="51">
        <f t="shared" si="105"/>
        <v>0</v>
      </c>
      <c r="F391" s="52">
        <f t="shared" si="81"/>
        <v>0</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2488.5500000000002</v>
      </c>
      <c r="E393" s="242"/>
      <c r="F393" s="52">
        <f t="shared" si="81"/>
        <v>0</v>
      </c>
    </row>
    <row r="394" spans="1:6" ht="12.75" customHeight="1" x14ac:dyDescent="0.2">
      <c r="A394" s="53">
        <v>4263</v>
      </c>
      <c r="B394" s="85" t="s">
        <v>723</v>
      </c>
      <c r="C394" s="50" t="s">
        <v>798</v>
      </c>
      <c r="D394" s="242">
        <v>329.15</v>
      </c>
      <c r="E394" s="242"/>
      <c r="F394" s="52">
        <f t="shared" si="81"/>
        <v>0</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150502.75000000003</v>
      </c>
      <c r="E408" s="51">
        <f t="shared" si="111"/>
        <v>143523.13999999998</v>
      </c>
      <c r="F408" s="52">
        <f t="shared" si="81"/>
        <v>95.362470120977832</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1404639.65</v>
      </c>
      <c r="E410" s="242">
        <v>1463905.87</v>
      </c>
      <c r="F410" s="52">
        <f t="shared" si="81"/>
        <v>104.21931845651659</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1104377.74</v>
      </c>
      <c r="E412" s="51">
        <f>E6+E298</f>
        <v>773386.51</v>
      </c>
      <c r="F412" s="52">
        <f t="shared" si="81"/>
        <v>70.029165021018997</v>
      </c>
    </row>
    <row r="413" spans="1:6" ht="12.75" customHeight="1" x14ac:dyDescent="0.2">
      <c r="A413" s="53" t="s">
        <v>609</v>
      </c>
      <c r="B413" s="85" t="s">
        <v>832</v>
      </c>
      <c r="C413" s="50" t="s">
        <v>833</v>
      </c>
      <c r="D413" s="51">
        <f t="shared" ref="D413:E413" si="112">D289+D350</f>
        <v>668872.54</v>
      </c>
      <c r="E413" s="51">
        <f t="shared" si="112"/>
        <v>619458.64</v>
      </c>
      <c r="F413" s="52">
        <f t="shared" si="81"/>
        <v>92.612359299426458</v>
      </c>
    </row>
    <row r="414" spans="1:6" ht="12.75" customHeight="1" x14ac:dyDescent="0.2">
      <c r="A414" s="53" t="s">
        <v>609</v>
      </c>
      <c r="B414" s="85" t="s">
        <v>834</v>
      </c>
      <c r="C414" s="50" t="s">
        <v>835</v>
      </c>
      <c r="D414" s="51">
        <f t="shared" ref="D414:E414" si="113">IF(D412&gt;=D413,D412-D413,0)</f>
        <v>435505.19999999995</v>
      </c>
      <c r="E414" s="51">
        <f t="shared" si="113"/>
        <v>153927.87</v>
      </c>
      <c r="F414" s="52">
        <f t="shared" si="81"/>
        <v>35.344668674449814</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252186.93000000017</v>
      </c>
      <c r="E416" s="51">
        <f t="shared" si="115"/>
        <v>687691.91999999993</v>
      </c>
      <c r="F416" s="52">
        <f t="shared" si="81"/>
        <v>272.69134050682146</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35911.18</v>
      </c>
      <c r="E418" s="62">
        <f t="shared" si="117"/>
        <v>32765.33</v>
      </c>
      <c r="F418" s="57">
        <f t="shared" si="81"/>
        <v>91.239914700658687</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39816.839999999997</v>
      </c>
      <c r="E528" s="51">
        <f t="shared" si="148"/>
        <v>29862.63</v>
      </c>
      <c r="F528" s="52">
        <f t="shared" si="119"/>
        <v>75.000000000000014</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39816.839999999997</v>
      </c>
      <c r="E593" s="51">
        <f t="shared" si="167"/>
        <v>29862.63</v>
      </c>
      <c r="F593" s="52">
        <f t="shared" si="119"/>
        <v>75.000000000000014</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39816.839999999997</v>
      </c>
      <c r="E599" s="51">
        <f t="shared" si="169"/>
        <v>29862.63</v>
      </c>
      <c r="F599" s="52">
        <f t="shared" si="119"/>
        <v>75.000000000000014</v>
      </c>
    </row>
    <row r="600" spans="1:6" ht="12.75" customHeight="1" x14ac:dyDescent="0.2">
      <c r="A600" s="53">
        <v>5422</v>
      </c>
      <c r="B600" s="85" t="s">
        <v>1198</v>
      </c>
      <c r="C600" s="50" t="s">
        <v>1199</v>
      </c>
      <c r="D600" s="242">
        <v>39816.839999999997</v>
      </c>
      <c r="E600" s="242">
        <v>29862.63</v>
      </c>
      <c r="F600" s="52">
        <f t="shared" si="119"/>
        <v>75.000000000000014</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39816.839999999997</v>
      </c>
      <c r="E636" s="51">
        <f t="shared" si="179"/>
        <v>29862.63</v>
      </c>
      <c r="F636" s="52">
        <f t="shared" si="119"/>
        <v>75.000000000000014</v>
      </c>
    </row>
    <row r="637" spans="1:6" ht="12.75" customHeight="1" x14ac:dyDescent="0.2">
      <c r="A637" s="53">
        <v>92213</v>
      </c>
      <c r="B637" s="85" t="s">
        <v>1272</v>
      </c>
      <c r="C637" s="50" t="s">
        <v>1273</v>
      </c>
      <c r="D637" s="242">
        <v>81568.95</v>
      </c>
      <c r="E637" s="242">
        <v>41752.11</v>
      </c>
      <c r="F637" s="52">
        <f t="shared" si="119"/>
        <v>51.186278602335818</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1104377.74</v>
      </c>
      <c r="E639" s="51">
        <f t="shared" si="180"/>
        <v>773386.51</v>
      </c>
      <c r="F639" s="52">
        <f t="shared" si="119"/>
        <v>70.029165021018997</v>
      </c>
    </row>
    <row r="640" spans="1:6" ht="12.75" customHeight="1" x14ac:dyDescent="0.2">
      <c r="A640" s="53" t="s">
        <v>609</v>
      </c>
      <c r="B640" s="85" t="s">
        <v>1278</v>
      </c>
      <c r="C640" s="50" t="s">
        <v>1279</v>
      </c>
      <c r="D640" s="51">
        <f t="shared" ref="D640:E640" si="181">D413+D528</f>
        <v>708689.38</v>
      </c>
      <c r="E640" s="51">
        <f t="shared" si="181"/>
        <v>649321.27</v>
      </c>
      <c r="F640" s="52">
        <f t="shared" si="119"/>
        <v>91.622830583407364</v>
      </c>
    </row>
    <row r="641" spans="1:6" ht="12.75" customHeight="1" x14ac:dyDescent="0.2">
      <c r="A641" s="53" t="s">
        <v>609</v>
      </c>
      <c r="B641" s="85" t="s">
        <v>1280</v>
      </c>
      <c r="C641" s="50" t="s">
        <v>1281</v>
      </c>
      <c r="D641" s="51">
        <f t="shared" ref="D641:E641" si="182">IF(D639&gt;=D640,D639-D640,0)</f>
        <v>395688.36</v>
      </c>
      <c r="E641" s="51">
        <f t="shared" si="182"/>
        <v>124065.23999999999</v>
      </c>
      <c r="F641" s="52">
        <f t="shared" si="119"/>
        <v>31.354280929567903</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333755.88000000018</v>
      </c>
      <c r="E643" s="51">
        <f t="shared" si="184"/>
        <v>729444.02999999991</v>
      </c>
      <c r="F643" s="52">
        <f t="shared" si="119"/>
        <v>218.55615847127532</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729444.24000000022</v>
      </c>
      <c r="E645" s="51">
        <f t="shared" si="186"/>
        <v>853509.2699999999</v>
      </c>
      <c r="F645" s="52">
        <f t="shared" si="119"/>
        <v>117.00815815613264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404289.08</v>
      </c>
      <c r="E649" s="242">
        <v>752786.91</v>
      </c>
      <c r="F649" s="52">
        <f t="shared" ref="F649:F724" si="188">IF(D649&lt;&gt;0,IF(E649/D649&gt;=100,"&gt;&gt;100",E649/D649*100),"-")</f>
        <v>186.20015905450623</v>
      </c>
    </row>
    <row r="650" spans="1:6" ht="12.75" customHeight="1" x14ac:dyDescent="0.2">
      <c r="A650" s="53" t="s">
        <v>1297</v>
      </c>
      <c r="B650" s="85" t="s">
        <v>1298</v>
      </c>
      <c r="C650" s="50" t="s">
        <v>1297</v>
      </c>
      <c r="D650" s="242">
        <v>1124440.77</v>
      </c>
      <c r="E650" s="242">
        <v>785938.48</v>
      </c>
      <c r="F650" s="52">
        <f t="shared" si="188"/>
        <v>69.895943029529235</v>
      </c>
    </row>
    <row r="651" spans="1:6" ht="12.75" customHeight="1" x14ac:dyDescent="0.2">
      <c r="A651" s="53" t="s">
        <v>1299</v>
      </c>
      <c r="B651" s="85" t="s">
        <v>1300</v>
      </c>
      <c r="C651" s="50" t="s">
        <v>1299</v>
      </c>
      <c r="D651" s="242">
        <v>775942.94</v>
      </c>
      <c r="E651" s="242">
        <v>573530.16</v>
      </c>
      <c r="F651" s="52">
        <f t="shared" si="188"/>
        <v>73.91396073530872</v>
      </c>
    </row>
    <row r="652" spans="1:6" ht="24" x14ac:dyDescent="0.2">
      <c r="A652" s="53">
        <v>11</v>
      </c>
      <c r="B652" s="85" t="s">
        <v>1301</v>
      </c>
      <c r="C652" s="50" t="s">
        <v>1302</v>
      </c>
      <c r="D652" s="51">
        <f t="shared" ref="D652:E652" si="189">+D649+D650-D651</f>
        <v>752786.91000000015</v>
      </c>
      <c r="E652" s="51">
        <f t="shared" si="189"/>
        <v>965195.2300000001</v>
      </c>
      <c r="F652" s="52">
        <f t="shared" si="188"/>
        <v>128.21626109306283</v>
      </c>
    </row>
    <row r="653" spans="1:6" ht="24" x14ac:dyDescent="0.2">
      <c r="A653" s="53" t="s">
        <v>609</v>
      </c>
      <c r="B653" s="85" t="s">
        <v>1303</v>
      </c>
      <c r="C653" s="50" t="s">
        <v>1304</v>
      </c>
      <c r="D653" s="262">
        <v>7</v>
      </c>
      <c r="E653" s="262">
        <v>4</v>
      </c>
      <c r="F653" s="52">
        <f t="shared" si="188"/>
        <v>57.142857142857139</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4</v>
      </c>
      <c r="E655" s="262">
        <v>4</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999.28</v>
      </c>
      <c r="E657" s="242">
        <v>1711.07</v>
      </c>
      <c r="F657" s="52">
        <f t="shared" si="188"/>
        <v>171.23028580578017</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v>61.95</v>
      </c>
      <c r="F660" s="52" t="str">
        <f t="shared" si="188"/>
        <v>-</v>
      </c>
    </row>
    <row r="661" spans="1:6" ht="12.75" customHeight="1" x14ac:dyDescent="0.2">
      <c r="A661" s="53">
        <v>63311</v>
      </c>
      <c r="B661" s="85" t="s">
        <v>1320</v>
      </c>
      <c r="C661" s="50" t="s">
        <v>1321</v>
      </c>
      <c r="D661" s="242">
        <v>270792.11</v>
      </c>
      <c r="E661" s="242">
        <v>273846.53000000003</v>
      </c>
      <c r="F661" s="52">
        <f t="shared" si="188"/>
        <v>101.12795753170209</v>
      </c>
    </row>
    <row r="662" spans="1:6" ht="12.75" customHeight="1" x14ac:dyDescent="0.2">
      <c r="A662" s="53">
        <v>63312</v>
      </c>
      <c r="B662" s="85" t="s">
        <v>1322</v>
      </c>
      <c r="C662" s="50" t="s">
        <v>1323</v>
      </c>
      <c r="D662" s="242">
        <v>0</v>
      </c>
      <c r="E662" s="242">
        <v>562.5</v>
      </c>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34504.61</v>
      </c>
      <c r="E665" s="242">
        <v>35600</v>
      </c>
      <c r="F665" s="52">
        <f t="shared" si="188"/>
        <v>103.1746192755113</v>
      </c>
    </row>
    <row r="666" spans="1:6" ht="12.75" customHeight="1" x14ac:dyDescent="0.2">
      <c r="A666" s="53">
        <v>63322</v>
      </c>
      <c r="B666" s="85" t="s">
        <v>1330</v>
      </c>
      <c r="C666" s="50" t="s">
        <v>1331</v>
      </c>
      <c r="D666" s="242">
        <v>23120.97</v>
      </c>
      <c r="E666" s="242">
        <v>16108.42</v>
      </c>
      <c r="F666" s="52">
        <f t="shared" si="188"/>
        <v>69.670173872462954</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4451.45</v>
      </c>
      <c r="E669" s="242">
        <v>5038.79</v>
      </c>
      <c r="F669" s="52">
        <f t="shared" si="188"/>
        <v>113.19435240202631</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22532.98</v>
      </c>
      <c r="E695" s="242">
        <v>15674.43</v>
      </c>
      <c r="F695" s="52">
        <f t="shared" si="188"/>
        <v>69.562170649421432</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33610.949999999997</v>
      </c>
      <c r="E698" s="242"/>
      <c r="F698" s="52">
        <f t="shared" si="188"/>
        <v>0</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2188.42</v>
      </c>
      <c r="E718" s="242">
        <v>2137.75</v>
      </c>
      <c r="F718" s="52">
        <f t="shared" si="188"/>
        <v>97.684630920938389</v>
      </c>
    </row>
    <row r="719" spans="1:6" ht="12.75" customHeight="1" x14ac:dyDescent="0.2">
      <c r="A719" s="53" t="s">
        <v>1418</v>
      </c>
      <c r="B719" s="85" t="s">
        <v>1419</v>
      </c>
      <c r="C719" s="50" t="s">
        <v>1418</v>
      </c>
      <c r="D719" s="242">
        <v>28.67</v>
      </c>
      <c r="E719" s="242">
        <v>28.66</v>
      </c>
      <c r="F719" s="52">
        <f t="shared" si="188"/>
        <v>99.965120334844784</v>
      </c>
    </row>
    <row r="720" spans="1:6" ht="12.75" customHeight="1" x14ac:dyDescent="0.2">
      <c r="A720" s="53" t="s">
        <v>1420</v>
      </c>
      <c r="B720" s="85" t="s">
        <v>1421</v>
      </c>
      <c r="C720" s="50" t="s">
        <v>1420</v>
      </c>
      <c r="D720" s="242">
        <v>1698.85</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895.14</v>
      </c>
      <c r="E722" s="242">
        <v>1544.28</v>
      </c>
      <c r="F722" s="52">
        <f t="shared" si="188"/>
        <v>172.5182652992828</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2483.2399999999998</v>
      </c>
      <c r="E739" s="242">
        <v>708.67</v>
      </c>
      <c r="F739" s="52">
        <f t="shared" si="190"/>
        <v>28.538119553486574</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18846.39</v>
      </c>
      <c r="E759" s="242">
        <v>26791.88</v>
      </c>
      <c r="F759" s="52">
        <f t="shared" si="190"/>
        <v>142.15921457637245</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v>1745.22</v>
      </c>
      <c r="F762" s="52" t="str">
        <f t="shared" si="190"/>
        <v>-</v>
      </c>
    </row>
    <row r="763" spans="1:6" ht="12.75" customHeight="1" x14ac:dyDescent="0.2">
      <c r="A763" s="53">
        <v>36315</v>
      </c>
      <c r="B763" s="85" t="s">
        <v>1506</v>
      </c>
      <c r="C763" s="50" t="s">
        <v>1507</v>
      </c>
      <c r="D763" s="242">
        <v>5036.58</v>
      </c>
      <c r="E763" s="242">
        <v>5260.82</v>
      </c>
      <c r="F763" s="52">
        <f t="shared" si="190"/>
        <v>104.45222750358379</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3011.96</v>
      </c>
      <c r="E767" s="242"/>
      <c r="F767" s="52">
        <f t="shared" si="190"/>
        <v>0</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v>372.02</v>
      </c>
      <c r="F769" s="52" t="str">
        <f t="shared" si="190"/>
        <v>-</v>
      </c>
    </row>
    <row r="770" spans="1:6" ht="12.75" customHeight="1" x14ac:dyDescent="0.2">
      <c r="A770" s="53">
        <v>36325</v>
      </c>
      <c r="B770" s="85" t="s">
        <v>1520</v>
      </c>
      <c r="C770" s="50" t="s">
        <v>1521</v>
      </c>
      <c r="D770" s="242">
        <v>796.34</v>
      </c>
      <c r="E770" s="242"/>
      <c r="F770" s="52">
        <f t="shared" si="190"/>
        <v>0</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4788.8999999999996</v>
      </c>
      <c r="E773" s="242">
        <v>664</v>
      </c>
      <c r="F773" s="52">
        <f t="shared" si="190"/>
        <v>13.865397064043936</v>
      </c>
    </row>
    <row r="774" spans="1:6" ht="24" x14ac:dyDescent="0.2">
      <c r="A774" s="53">
        <v>36329</v>
      </c>
      <c r="B774" s="232" t="s">
        <v>1528</v>
      </c>
      <c r="C774" s="50" t="s">
        <v>1529</v>
      </c>
      <c r="D774" s="242">
        <v>12106.09</v>
      </c>
      <c r="E774" s="242"/>
      <c r="F774" s="52">
        <f t="shared" si="190"/>
        <v>0</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9055.1299999999992</v>
      </c>
      <c r="E816" s="242">
        <v>10850</v>
      </c>
      <c r="F816" s="52">
        <f t="shared" si="190"/>
        <v>119.82158179948826</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1459.95</v>
      </c>
      <c r="E821" s="242">
        <v>796.33</v>
      </c>
      <c r="F821" s="52">
        <f t="shared" si="190"/>
        <v>54.545018665022774</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5123.1000000000004</v>
      </c>
      <c r="E823" s="242">
        <v>9290.84</v>
      </c>
      <c r="F823" s="52">
        <f t="shared" si="190"/>
        <v>181.35191583221095</v>
      </c>
    </row>
    <row r="824" spans="1:6" ht="12.75" customHeight="1" x14ac:dyDescent="0.2">
      <c r="A824" s="53">
        <v>37221</v>
      </c>
      <c r="B824" s="85" t="s">
        <v>1628</v>
      </c>
      <c r="C824" s="50" t="s">
        <v>1629</v>
      </c>
      <c r="D824" s="242">
        <v>8547.35</v>
      </c>
      <c r="E824" s="242">
        <v>11654.5</v>
      </c>
      <c r="F824" s="52">
        <f t="shared" si="190"/>
        <v>136.35220272950096</v>
      </c>
    </row>
    <row r="825" spans="1:6" ht="12.75" customHeight="1" x14ac:dyDescent="0.2">
      <c r="A825" s="53" t="s">
        <v>1630</v>
      </c>
      <c r="B825" s="85" t="s">
        <v>1607</v>
      </c>
      <c r="C825" s="50" t="s">
        <v>1630</v>
      </c>
      <c r="D825" s="242">
        <v>5123.49</v>
      </c>
      <c r="E825" s="242">
        <v>5355.73</v>
      </c>
      <c r="F825" s="52">
        <f t="shared" si="190"/>
        <v>104.53284772684243</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2874.25</v>
      </c>
      <c r="E827" s="242"/>
      <c r="F827" s="52">
        <f t="shared" si="190"/>
        <v>0</v>
      </c>
    </row>
    <row r="828" spans="1:6" ht="12.75" customHeight="1" x14ac:dyDescent="0.2">
      <c r="A828" s="53" t="s">
        <v>1635</v>
      </c>
      <c r="B828" s="85" t="s">
        <v>1636</v>
      </c>
      <c r="C828" s="50" t="s">
        <v>1635</v>
      </c>
      <c r="D828" s="242">
        <v>2652.07</v>
      </c>
      <c r="E828" s="242">
        <v>2510.7600000000002</v>
      </c>
      <c r="F828" s="52">
        <f t="shared" si="190"/>
        <v>94.67170926860905</v>
      </c>
    </row>
    <row r="829" spans="1:6" ht="12.75" customHeight="1" x14ac:dyDescent="0.2">
      <c r="A829" s="53">
        <v>38117</v>
      </c>
      <c r="B829" s="85" t="s">
        <v>1637</v>
      </c>
      <c r="C829" s="50" t="s">
        <v>1638</v>
      </c>
      <c r="D829" s="242">
        <v>0</v>
      </c>
      <c r="E829" s="242">
        <v>47</v>
      </c>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39816.839999999997</v>
      </c>
      <c r="E947" s="242">
        <v>29862.63</v>
      </c>
      <c r="F947" s="52">
        <f t="shared" si="190"/>
        <v>75.000000000000014</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election activeCell="D10" sqref="D10"/>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2686209.1399999997</v>
      </c>
      <c r="E6" s="229">
        <f t="shared" si="0"/>
        <v>2986185.6599999997</v>
      </c>
      <c r="F6" s="230">
        <f t="shared" ref="F6:F260" si="1">IF(D6&gt;0,IF(E6/D6&gt;=100,"&gt;&gt;100",E6/D6*100),"-")</f>
        <v>111.16728089161367</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1876595.3099999996</v>
      </c>
      <c r="E7" s="104">
        <f t="shared" si="2"/>
        <v>1967971.1699999997</v>
      </c>
      <c r="F7" s="93">
        <f t="shared" si="1"/>
        <v>104.86923629794217</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174126.07999999999</v>
      </c>
      <c r="E8" s="104">
        <f>E9+E10-E11</f>
        <v>180416.27</v>
      </c>
      <c r="F8" s="93">
        <f t="shared" si="1"/>
        <v>103.61243416264811</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144250.18</v>
      </c>
      <c r="E9" s="247">
        <v>150540.37</v>
      </c>
      <c r="F9" s="93">
        <f t="shared" si="1"/>
        <v>104.36061154308437</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29875.9</v>
      </c>
      <c r="E10" s="247">
        <v>29875.9</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0</v>
      </c>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1273836.1399999997</v>
      </c>
      <c r="E12" s="104">
        <f t="shared" si="3"/>
        <v>1251834.6699999997</v>
      </c>
      <c r="F12" s="93">
        <f t="shared" si="1"/>
        <v>98.272817883782139</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1157596.7899999998</v>
      </c>
      <c r="E13" s="104">
        <f t="shared" si="4"/>
        <v>1157110.9999999998</v>
      </c>
      <c r="F13" s="93">
        <f t="shared" si="1"/>
        <v>99.958034610652291</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45869</v>
      </c>
      <c r="E14" s="247">
        <v>45869</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862594.51</v>
      </c>
      <c r="E15" s="247">
        <v>862594.51</v>
      </c>
      <c r="F15" s="93">
        <f t="shared" si="1"/>
        <v>100</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421224.1</v>
      </c>
      <c r="E16" s="247">
        <v>421224.1</v>
      </c>
      <c r="F16" s="93">
        <f t="shared" si="1"/>
        <v>100</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203142.23</v>
      </c>
      <c r="E17" s="247">
        <v>238635.2</v>
      </c>
      <c r="F17" s="93">
        <f t="shared" si="1"/>
        <v>117.47198009985418</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375233.05</v>
      </c>
      <c r="E18" s="247">
        <v>411211.81</v>
      </c>
      <c r="F18" s="93">
        <f t="shared" si="1"/>
        <v>109.58837714321807</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60548.30000000001</v>
      </c>
      <c r="E19" s="104">
        <f t="shared" si="5"/>
        <v>45535.049999999988</v>
      </c>
      <c r="F19" s="93">
        <f t="shared" si="1"/>
        <v>75.204506154590604</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13717.94</v>
      </c>
      <c r="E20" s="247">
        <v>15083.79</v>
      </c>
      <c r="F20" s="93">
        <f t="shared" si="1"/>
        <v>109.95666987900516</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419.28</v>
      </c>
      <c r="E21" s="247">
        <v>379.46</v>
      </c>
      <c r="F21" s="93">
        <f t="shared" si="1"/>
        <v>90.502766647586341</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13024.68</v>
      </c>
      <c r="E22" s="247">
        <v>13024.67</v>
      </c>
      <c r="F22" s="93">
        <f t="shared" si="1"/>
        <v>99.999923222681858</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0</v>
      </c>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1404.34</v>
      </c>
      <c r="E25" s="247">
        <v>2059.34</v>
      </c>
      <c r="F25" s="93">
        <f t="shared" si="1"/>
        <v>146.64112679265708</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91183.27</v>
      </c>
      <c r="E26" s="247">
        <v>91054.15</v>
      </c>
      <c r="F26" s="93">
        <f t="shared" si="1"/>
        <v>99.858395076202015</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59201.21</v>
      </c>
      <c r="E28" s="247">
        <v>76066.36</v>
      </c>
      <c r="F28" s="93">
        <f t="shared" si="1"/>
        <v>128.48784678556402</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37150.979999999996</v>
      </c>
      <c r="E29" s="104">
        <f t="shared" si="6"/>
        <v>32435.17</v>
      </c>
      <c r="F29" s="93">
        <f t="shared" si="1"/>
        <v>87.306364461987286</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37726.46</v>
      </c>
      <c r="E30" s="247">
        <v>37726.46</v>
      </c>
      <c r="F30" s="93">
        <f t="shared" si="1"/>
        <v>100</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78046.320000000007</v>
      </c>
      <c r="E32" s="247">
        <v>78046.320000000007</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78621.8</v>
      </c>
      <c r="E34" s="247">
        <v>83337.61</v>
      </c>
      <c r="F34" s="93">
        <f t="shared" si="1"/>
        <v>105.99809467603131</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12436.13</v>
      </c>
      <c r="E35" s="104">
        <f t="shared" si="7"/>
        <v>12436.01</v>
      </c>
      <c r="F35" s="93">
        <f t="shared" si="1"/>
        <v>99.999035069591585</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12436.13</v>
      </c>
      <c r="E37" s="247">
        <v>12436.01</v>
      </c>
      <c r="F37" s="93">
        <f t="shared" si="1"/>
        <v>99.999035069591585</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6103.9400000000005</v>
      </c>
      <c r="E45" s="104">
        <f t="shared" si="9"/>
        <v>4317.4400000000005</v>
      </c>
      <c r="F45" s="93">
        <f t="shared" si="1"/>
        <v>70.732018991012367</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6015</v>
      </c>
      <c r="E47" s="247">
        <v>6015.01</v>
      </c>
      <c r="F47" s="93">
        <f t="shared" si="1"/>
        <v>100.00016625103908</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3291.53</v>
      </c>
      <c r="E48" s="247">
        <v>3291.53</v>
      </c>
      <c r="F48" s="93">
        <f t="shared" si="1"/>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3202.59</v>
      </c>
      <c r="E50" s="247">
        <v>4989.1000000000004</v>
      </c>
      <c r="F50" s="93">
        <f t="shared" si="1"/>
        <v>155.78328790135484</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6141.15</v>
      </c>
      <c r="E54" s="247">
        <v>6361.37</v>
      </c>
      <c r="F54" s="93">
        <f t="shared" si="1"/>
        <v>103.58597331118764</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6141.15</v>
      </c>
      <c r="E55" s="247">
        <v>6361.37</v>
      </c>
      <c r="F55" s="93">
        <f t="shared" si="1"/>
        <v>103.58597331118764</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428633.08999999997</v>
      </c>
      <c r="E56" s="104">
        <f t="shared" si="11"/>
        <v>535720.23</v>
      </c>
      <c r="F56" s="93">
        <f t="shared" si="1"/>
        <v>124.9834048043281</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25930.06</v>
      </c>
      <c r="E57" s="247">
        <v>129231.7</v>
      </c>
      <c r="F57" s="93">
        <f t="shared" si="1"/>
        <v>498.38565741845559</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393752.98</v>
      </c>
      <c r="E58" s="247">
        <v>393752.97</v>
      </c>
      <c r="F58" s="93">
        <f t="shared" si="1"/>
        <v>99.999997460336672</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4255.43</v>
      </c>
      <c r="E59" s="247">
        <v>4255.43</v>
      </c>
      <c r="F59" s="93">
        <f t="shared" si="1"/>
        <v>100</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4694.62</v>
      </c>
      <c r="E61" s="247">
        <v>8480.1299999999992</v>
      </c>
      <c r="F61" s="93">
        <f t="shared" si="1"/>
        <v>180.6350673749952</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809613.83000000007</v>
      </c>
      <c r="E68" s="104">
        <f t="shared" si="13"/>
        <v>1018214.49</v>
      </c>
      <c r="F68" s="93">
        <f t="shared" si="1"/>
        <v>125.76545165983639</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752786.91</v>
      </c>
      <c r="E69" s="104">
        <f t="shared" si="14"/>
        <v>965195.23</v>
      </c>
      <c r="F69" s="93">
        <f t="shared" si="1"/>
        <v>128.21626109306283</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752786.91</v>
      </c>
      <c r="E70" s="104">
        <f t="shared" si="15"/>
        <v>965018.5</v>
      </c>
      <c r="F70" s="93">
        <f t="shared" si="1"/>
        <v>128.19278432989756</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752786.91</v>
      </c>
      <c r="E72" s="247">
        <v>965018.5</v>
      </c>
      <c r="F72" s="93">
        <f t="shared" si="1"/>
        <v>128.19278432989756</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v>176.73</v>
      </c>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0.02</v>
      </c>
      <c r="E78" s="104">
        <f>E79+SUM(E82:E84)-E85+E86</f>
        <v>0.02</v>
      </c>
      <c r="F78" s="93">
        <f t="shared" si="1"/>
        <v>100</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0.02</v>
      </c>
      <c r="E84" s="247">
        <v>0.02</v>
      </c>
      <c r="F84" s="93">
        <f t="shared" si="1"/>
        <v>100</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0</v>
      </c>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9317.56</v>
      </c>
      <c r="E87" s="104">
        <f t="shared" si="17"/>
        <v>9317.56</v>
      </c>
      <c r="F87" s="93">
        <f t="shared" si="1"/>
        <v>100</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9317.56</v>
      </c>
      <c r="E88" s="104">
        <f t="shared" si="18"/>
        <v>9317.56</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9317.56</v>
      </c>
      <c r="E89" s="247">
        <v>9317.56</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10936.36</v>
      </c>
      <c r="E134" s="104">
        <f t="shared" si="23"/>
        <v>10936.35</v>
      </c>
      <c r="F134" s="93">
        <f t="shared" si="1"/>
        <v>99.99990856189811</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10936.36</v>
      </c>
      <c r="E135" s="104">
        <f t="shared" si="24"/>
        <v>10936.35</v>
      </c>
      <c r="F135" s="93">
        <f t="shared" si="1"/>
        <v>99.99990856189811</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10936.36</v>
      </c>
      <c r="E139" s="247">
        <v>10936.35</v>
      </c>
      <c r="F139" s="93">
        <f t="shared" si="1"/>
        <v>99.99990856189811</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36572.980000000003</v>
      </c>
      <c r="E146" s="104">
        <f t="shared" si="26"/>
        <v>32765.330000000009</v>
      </c>
      <c r="F146" s="93">
        <f t="shared" si="1"/>
        <v>89.588898689688406</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4416.03</v>
      </c>
      <c r="E147" s="247">
        <v>3698.17</v>
      </c>
      <c r="F147" s="93">
        <f t="shared" si="1"/>
        <v>83.744222752109934</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28271.75</v>
      </c>
      <c r="E158" s="247">
        <v>17569.400000000001</v>
      </c>
      <c r="F158" s="93">
        <f t="shared" si="1"/>
        <v>62.144720436478117</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5573.9</v>
      </c>
      <c r="E159" s="247">
        <v>13518.26</v>
      </c>
      <c r="F159" s="93">
        <f t="shared" si="1"/>
        <v>242.52785302929726</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443.29</v>
      </c>
      <c r="E162" s="247">
        <v>111.49</v>
      </c>
      <c r="F162" s="93">
        <f t="shared" si="1"/>
        <v>25.150578627986192</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2131.9899999999998</v>
      </c>
      <c r="E163" s="247">
        <v>2131.9899999999998</v>
      </c>
      <c r="F163" s="93">
        <f t="shared" si="1"/>
        <v>100</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2686209.14</v>
      </c>
      <c r="E175" s="104">
        <f t="shared" si="30"/>
        <v>2986185.66</v>
      </c>
      <c r="F175" s="93">
        <f t="shared" si="1"/>
        <v>111.16728089161367</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53205.320000000007</v>
      </c>
      <c r="E176" s="104">
        <f t="shared" si="31"/>
        <v>111685.77</v>
      </c>
      <c r="F176" s="93">
        <f t="shared" si="1"/>
        <v>209.91466642809402</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17038.350000000002</v>
      </c>
      <c r="E177" s="104">
        <f t="shared" si="32"/>
        <v>12922.86</v>
      </c>
      <c r="F177" s="93">
        <f t="shared" si="1"/>
        <v>75.84572449797075</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5124.17</v>
      </c>
      <c r="E178" s="247">
        <v>5114.55</v>
      </c>
      <c r="F178" s="93">
        <f t="shared" si="1"/>
        <v>99.812262278573897</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8623.6</v>
      </c>
      <c r="E179" s="247">
        <v>7150.97</v>
      </c>
      <c r="F179" s="93">
        <f t="shared" si="1"/>
        <v>82.923257108400207</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158.18</v>
      </c>
      <c r="E180" s="104">
        <f t="shared" si="33"/>
        <v>211.03</v>
      </c>
      <c r="F180" s="93">
        <f t="shared" si="1"/>
        <v>133.41130357820202</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v>211.03</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158.18</v>
      </c>
      <c r="E183" s="247"/>
      <c r="F183" s="93">
        <f t="shared" si="1"/>
        <v>0</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3132.4</v>
      </c>
      <c r="E186" s="247">
        <v>446.31</v>
      </c>
      <c r="F186" s="93">
        <f t="shared" si="1"/>
        <v>14.248180309028221</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0</v>
      </c>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6304.34</v>
      </c>
      <c r="E189" s="247">
        <v>98762.91</v>
      </c>
      <c r="F189" s="93">
        <f t="shared" si="1"/>
        <v>1566.5860343826632</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29862.63</v>
      </c>
      <c r="E206" s="104">
        <f t="shared" si="37"/>
        <v>0</v>
      </c>
      <c r="F206" s="93">
        <f t="shared" si="1"/>
        <v>0</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29862.63</v>
      </c>
      <c r="E207" s="104">
        <f t="shared" si="38"/>
        <v>0</v>
      </c>
      <c r="F207" s="93">
        <f t="shared" si="1"/>
        <v>0</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29862.63</v>
      </c>
      <c r="E208" s="247"/>
      <c r="F208" s="93">
        <f t="shared" si="1"/>
        <v>0</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2633003.8200000003</v>
      </c>
      <c r="E237" s="104">
        <f t="shared" si="41"/>
        <v>2874499.89</v>
      </c>
      <c r="F237" s="93">
        <f t="shared" si="1"/>
        <v>109.17188452844707</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1866986.59</v>
      </c>
      <c r="E238" s="104">
        <f t="shared" si="42"/>
        <v>1988225.29</v>
      </c>
      <c r="F238" s="93">
        <f t="shared" si="1"/>
        <v>106.49381739801356</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1896849.22</v>
      </c>
      <c r="E239" s="104">
        <f t="shared" si="43"/>
        <v>1988225.29</v>
      </c>
      <c r="F239" s="93">
        <f t="shared" si="1"/>
        <v>104.81725532195965</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1894194.76</v>
      </c>
      <c r="E240" s="247">
        <v>1985570.83</v>
      </c>
      <c r="F240" s="93">
        <f t="shared" si="1"/>
        <v>104.82400605944026</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2654.46</v>
      </c>
      <c r="E241" s="247">
        <v>2654.46</v>
      </c>
      <c r="F241" s="93">
        <f t="shared" si="1"/>
        <v>100</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29862.63</v>
      </c>
      <c r="E242" s="104">
        <f t="shared" si="44"/>
        <v>0</v>
      </c>
      <c r="F242" s="93">
        <f t="shared" si="1"/>
        <v>0</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29862.63</v>
      </c>
      <c r="E243" s="247"/>
      <c r="F243" s="93">
        <f t="shared" si="1"/>
        <v>0</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729444.24000000022</v>
      </c>
      <c r="E245" s="104">
        <f t="shared" si="45"/>
        <v>853509.27</v>
      </c>
      <c r="F245" s="93">
        <f t="shared" si="1"/>
        <v>117.00815815613264</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2193350.1100000003</v>
      </c>
      <c r="E246" s="104">
        <f t="shared" si="46"/>
        <v>2409440.46</v>
      </c>
      <c r="F246" s="93">
        <f t="shared" si="1"/>
        <v>109.85206825917999</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2151597.9900000002</v>
      </c>
      <c r="E247" s="247">
        <v>2397550.98</v>
      </c>
      <c r="F247" s="93">
        <f t="shared" si="1"/>
        <v>111.43117771735787</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41752.120000000003</v>
      </c>
      <c r="E249" s="247">
        <v>11889.48</v>
      </c>
      <c r="F249" s="93">
        <f t="shared" si="1"/>
        <v>28.476350422445613</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1463905.87</v>
      </c>
      <c r="E250" s="104">
        <f t="shared" si="47"/>
        <v>1555931.19</v>
      </c>
      <c r="F250" s="93">
        <f t="shared" si="1"/>
        <v>106.28628669956764</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1463905.87</v>
      </c>
      <c r="E252" s="247">
        <v>1555931.19</v>
      </c>
      <c r="F252" s="93">
        <f t="shared" si="1"/>
        <v>106.28628669956764</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36572.99</v>
      </c>
      <c r="E255" s="247">
        <v>32765.33</v>
      </c>
      <c r="F255" s="93">
        <f t="shared" si="1"/>
        <v>89.588874193769783</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135892.51</v>
      </c>
      <c r="E259" s="104">
        <f t="shared" si="49"/>
        <v>179938.28</v>
      </c>
      <c r="F259" s="93">
        <f t="shared" si="1"/>
        <v>132.41221315288089</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135892.51</v>
      </c>
      <c r="E260" s="248">
        <v>179938.28</v>
      </c>
      <c r="F260" s="97">
        <f t="shared" si="1"/>
        <v>132.41221315288089</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9317.56</v>
      </c>
      <c r="E262" s="247">
        <v>9317.56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12677.24</v>
      </c>
      <c r="E264" s="247">
        <v>11786.77</v>
      </c>
      <c r="F264" s="93">
        <f t="shared" si="50"/>
        <v>92.975837011841705</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26027.73</v>
      </c>
      <c r="E265" s="247">
        <v>23110.55</v>
      </c>
      <c r="F265" s="93">
        <f t="shared" si="50"/>
        <v>88.792030653460756</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0</v>
      </c>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17038.349999999999</v>
      </c>
      <c r="E288" s="247">
        <v>12922.86</v>
      </c>
      <c r="F288" s="93">
        <f t="shared" si="50"/>
        <v>75.845724497970764</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6304.34</v>
      </c>
      <c r="E289" s="247"/>
      <c r="F289" s="93">
        <f t="shared" si="50"/>
        <v>0</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v>98762.91</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29862.63</v>
      </c>
      <c r="E294" s="247"/>
      <c r="F294" s="93">
        <f t="shared" si="50"/>
        <v>0</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39" workbookViewId="0">
      <selection activeCell="D15" sqref="D15"/>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118116.09</v>
      </c>
      <c r="E5" s="79">
        <f t="shared" si="0"/>
        <v>133693.88999999998</v>
      </c>
      <c r="F5" s="80">
        <f t="shared" ref="F5:F141" si="1">IF(D5&gt;0,IF(E5/D5&gt;=100,"&gt;&gt;100",E5/D5*100),"-")</f>
        <v>113.18855034906758</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22043.74</v>
      </c>
      <c r="E6" s="81">
        <f t="shared" si="2"/>
        <v>24320.639999999999</v>
      </c>
      <c r="F6" s="63">
        <f t="shared" si="1"/>
        <v>110.32900950564648</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22043.74</v>
      </c>
      <c r="E7" s="249">
        <v>24320.639999999999</v>
      </c>
      <c r="F7" s="63">
        <f t="shared" si="1"/>
        <v>110.32900950564648</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84105.51</v>
      </c>
      <c r="E13" s="81">
        <f t="shared" si="4"/>
        <v>100450.81</v>
      </c>
      <c r="F13" s="63">
        <f t="shared" si="1"/>
        <v>119.43427963280884</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84105.51</v>
      </c>
      <c r="E14" s="249">
        <v>100450.81</v>
      </c>
      <c r="F14" s="63">
        <f t="shared" si="1"/>
        <v>119.43427963280884</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9483.6</v>
      </c>
      <c r="E19" s="249">
        <v>8213.77</v>
      </c>
      <c r="F19" s="63">
        <f t="shared" si="1"/>
        <v>86.610253490235777</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2483.2399999999998</v>
      </c>
      <c r="E20" s="249">
        <v>708.67</v>
      </c>
      <c r="F20" s="63">
        <f t="shared" si="1"/>
        <v>28.538119553486574</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73694.62</v>
      </c>
      <c r="E28" s="81">
        <f t="shared" si="6"/>
        <v>18168.55</v>
      </c>
      <c r="F28" s="63">
        <f t="shared" si="1"/>
        <v>24.653834974656224</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72699.199999999997</v>
      </c>
      <c r="E30" s="249">
        <v>15782.82</v>
      </c>
      <c r="F30" s="63">
        <f t="shared" si="1"/>
        <v>21.709757466382023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995.42</v>
      </c>
      <c r="E34" s="249">
        <v>2385.73</v>
      </c>
      <c r="F34" s="63">
        <f t="shared" si="1"/>
        <v>239.67069176829884</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54279.240000000005</v>
      </c>
      <c r="E35" s="81">
        <f t="shared" si="7"/>
        <v>51328.33</v>
      </c>
      <c r="F35" s="63">
        <f t="shared" si="1"/>
        <v>94.563464779536332</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20173.62</v>
      </c>
      <c r="E39" s="81">
        <f t="shared" si="9"/>
        <v>31304.5</v>
      </c>
      <c r="F39" s="63">
        <f t="shared" si="1"/>
        <v>155.17542216022707</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20173.62</v>
      </c>
      <c r="E40" s="249">
        <v>31304.5</v>
      </c>
      <c r="F40" s="63">
        <f t="shared" si="1"/>
        <v>155.17542216022707</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34105.620000000003</v>
      </c>
      <c r="E54" s="81">
        <f t="shared" si="12"/>
        <v>20023.830000000002</v>
      </c>
      <c r="F54" s="63">
        <f t="shared" si="1"/>
        <v>58.711232928766577</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34105.620000000003</v>
      </c>
      <c r="E55" s="249">
        <v>20023.830000000002</v>
      </c>
      <c r="F55" s="63">
        <f t="shared" si="1"/>
        <v>58.711232928766577</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26069.58</v>
      </c>
      <c r="E75" s="81">
        <f t="shared" si="15"/>
        <v>22822.35</v>
      </c>
      <c r="F75" s="63">
        <f t="shared" si="1"/>
        <v>87.54398805044039</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26069.58</v>
      </c>
      <c r="E76" s="249">
        <v>22822.35</v>
      </c>
      <c r="F76" s="63">
        <f t="shared" si="1"/>
        <v>87.54398805044039</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179565.63999999998</v>
      </c>
      <c r="E82" s="81">
        <f t="shared" si="16"/>
        <v>130847.34</v>
      </c>
      <c r="F82" s="63">
        <f t="shared" si="1"/>
        <v>72.868807194962244</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154207.65</v>
      </c>
      <c r="E84" s="249">
        <v>4073.51</v>
      </c>
      <c r="F84" s="63">
        <f t="shared" si="1"/>
        <v>2.6415745262961989</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16436.91</v>
      </c>
      <c r="E86" s="249">
        <v>114242.29</v>
      </c>
      <c r="F86" s="63">
        <f t="shared" si="1"/>
        <v>695.03507654419229</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8921.08</v>
      </c>
      <c r="E88" s="249">
        <v>12531.54</v>
      </c>
      <c r="F88" s="63">
        <f t="shared" si="1"/>
        <v>140.47110887919402</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50614.14</v>
      </c>
      <c r="E107" s="81">
        <f t="shared" si="21"/>
        <v>86563.069999999992</v>
      </c>
      <c r="F107" s="63">
        <f t="shared" si="1"/>
        <v>171.02546837701874</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35467.93</v>
      </c>
      <c r="E108" s="249">
        <v>68250.539999999994</v>
      </c>
      <c r="F108" s="63">
        <f t="shared" si="1"/>
        <v>192.42887870817381</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13420.81</v>
      </c>
      <c r="E109" s="249">
        <v>16321.53</v>
      </c>
      <c r="F109" s="63">
        <f t="shared" si="1"/>
        <v>121.61359858309598</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1725.4</v>
      </c>
      <c r="E111" s="249">
        <v>1991</v>
      </c>
      <c r="F111" s="63">
        <f t="shared" si="1"/>
        <v>115.39353193462385</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17645.449999999997</v>
      </c>
      <c r="E114" s="81">
        <f t="shared" si="22"/>
        <v>17621.739999999998</v>
      </c>
      <c r="F114" s="63">
        <f t="shared" si="1"/>
        <v>99.865631083367106</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9310.4599999999991</v>
      </c>
      <c r="E115" s="81">
        <f t="shared" si="23"/>
        <v>5967.24</v>
      </c>
      <c r="F115" s="63">
        <f t="shared" si="1"/>
        <v>64.091784938660396</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0</v>
      </c>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9310.4599999999991</v>
      </c>
      <c r="E117" s="249">
        <v>5967.24</v>
      </c>
      <c r="F117" s="63">
        <f t="shared" si="1"/>
        <v>64.091784938660396</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8334.99</v>
      </c>
      <c r="E118" s="81">
        <f t="shared" si="24"/>
        <v>11654.5</v>
      </c>
      <c r="F118" s="63">
        <f t="shared" si="1"/>
        <v>139.82620255093286</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8334.99</v>
      </c>
      <c r="E120" s="249">
        <v>11654.5</v>
      </c>
      <c r="F120" s="63">
        <f t="shared" si="1"/>
        <v>139.82620255093286</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38380.47</v>
      </c>
      <c r="E129" s="81">
        <f t="shared" si="26"/>
        <v>40603.61</v>
      </c>
      <c r="F129" s="63">
        <f t="shared" si="1"/>
        <v>105.79237304806324</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24032.09</v>
      </c>
      <c r="E133" s="249">
        <v>24480.16</v>
      </c>
      <c r="F133" s="63">
        <f t="shared" si="1"/>
        <v>101.86446538773781</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4112.0200000000004</v>
      </c>
      <c r="E135" s="249">
        <v>3307.09</v>
      </c>
      <c r="F135" s="63">
        <f t="shared" si="1"/>
        <v>80.424949294993695</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9055.1299999999992</v>
      </c>
      <c r="E137" s="249">
        <v>10850</v>
      </c>
      <c r="F137" s="63">
        <f t="shared" si="1"/>
        <v>119.82158179948826</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1181.23</v>
      </c>
      <c r="E140" s="249">
        <v>1966.36</v>
      </c>
      <c r="F140" s="63">
        <f t="shared" si="1"/>
        <v>166.46715711588766</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558365.2300000001</v>
      </c>
      <c r="E141" s="106">
        <f t="shared" si="28"/>
        <v>501648.87999999995</v>
      </c>
      <c r="F141" s="82">
        <f t="shared" si="1"/>
        <v>89.842428046603089</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verticalDpi="360"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0" workbookViewId="0">
      <selection activeCell="E37" sqref="E37"/>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1365.89</v>
      </c>
      <c r="E5" s="107">
        <f t="shared" si="0"/>
        <v>345.08</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1365.89</v>
      </c>
      <c r="E22" s="108">
        <f t="shared" si="3"/>
        <v>345.08</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1365.89</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v>1365.89</v>
      </c>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345.08</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v>345.08</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D105" sqref="D10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53205.32</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457801.75</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292119.33999999997</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86801.2</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134661.47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2330.89</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26791.88</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40458.160000000003</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1075.74</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143523.14000000001</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22159.27</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22159.27</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399321.3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296234.86</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86810.82</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136134.09</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2278.0700000000002</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26791.88</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43144.26</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1075.74</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51064.52</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52021.919999999998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52021.919999999998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111685.77000000002</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111685.77</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12922.86</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98762.91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orizontalDpi="360" verticalDpi="360"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215"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7</v>
      </c>
      <c r="G3" s="124">
        <f>IF(RefStr!C12&lt;&gt;"",INT(VALUE(MID(RefStr!C12,1,4))),0)</f>
        <v>2023</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28135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7</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0</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sJstMZrz5XfAlpkIVmw8LWLE0MaUwZWu49WY1C8v+K565hk/UuQ5LSzp32RS9zNFxETCj3m90S/OYKQHskZzA==" saltValue="w5xS84mLQJPdp/uDxLPkl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2024-02-12T13:39:45Z</cp:lastPrinted>
  <dcterms:created xsi:type="dcterms:W3CDTF">2022-04-01T05:14:30Z</dcterms:created>
  <dcterms:modified xsi:type="dcterms:W3CDTF">2024-02-12T13:40:48Z</dcterms:modified>
</cp:coreProperties>
</file>